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<sst xmlns="http://schemas.openxmlformats.org/spreadsheetml/2006/main" count="74" uniqueCount="64">
  <si>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PŘÍJMY</t>
  </si>
  <si>
    <t>PŘÍJMY celkem</t>
  </si>
  <si>
    <t>VÝDAJE</t>
  </si>
  <si>
    <t>VÝDAJE celkem</t>
  </si>
  <si>
    <t>NA ROK    2010</t>
  </si>
  <si>
    <t>Třída 1</t>
  </si>
  <si>
    <t>Třída 2</t>
  </si>
  <si>
    <t>Třída 3</t>
  </si>
  <si>
    <t>Třída 4</t>
  </si>
  <si>
    <t>v Kč</t>
  </si>
  <si>
    <t>Třída 5</t>
  </si>
  <si>
    <t xml:space="preserve">Třída 6 </t>
  </si>
  <si>
    <t>položka</t>
  </si>
  <si>
    <t>paragraf</t>
  </si>
  <si>
    <t>FINANCOVÁNÍ:</t>
  </si>
  <si>
    <t>ostat.inv. stransfery ze SR</t>
  </si>
  <si>
    <t>příjmy z poskyt.služeb a výr.</t>
  </si>
  <si>
    <t>příjmy z pronáj.ost.nemovitostí</t>
  </si>
  <si>
    <t>příj.z podílů na zisku a dididend</t>
  </si>
  <si>
    <t>příjmy z úroků</t>
  </si>
  <si>
    <t>nekapitálové přísp. a náhrady</t>
  </si>
  <si>
    <t>ostatní osobní výdaje</t>
  </si>
  <si>
    <t>povinné pojist. na soc.zabezp.</t>
  </si>
  <si>
    <t>povinné pojist. na zdrav.poj.</t>
  </si>
  <si>
    <t>nakup materiálu</t>
  </si>
  <si>
    <t>služby pošt</t>
  </si>
  <si>
    <t>služby peněžních ústavů</t>
  </si>
  <si>
    <t>nájemné</t>
  </si>
  <si>
    <t>nákup ostatních služeb</t>
  </si>
  <si>
    <t>cestovné</t>
  </si>
  <si>
    <t>budovy, haly, stavby</t>
  </si>
  <si>
    <t>úroky vlastní</t>
  </si>
  <si>
    <t>platby daní a poplatků SR</t>
  </si>
  <si>
    <t>změna stavu na bank.účtech</t>
  </si>
  <si>
    <t>ZÁVAZNÝMI UKAZATELI SVAZKU JSOU PARAGRAFY!</t>
  </si>
  <si>
    <t>vyvěšeno dne:</t>
  </si>
  <si>
    <t>sejmuto dne:</t>
  </si>
  <si>
    <t>Třída 8</t>
  </si>
  <si>
    <t>nákup materiálu</t>
  </si>
  <si>
    <t>pohoštění</t>
  </si>
  <si>
    <t>konzult.,porad.a právní služby</t>
  </si>
  <si>
    <t>investiční přijaté transfery od obcí</t>
  </si>
  <si>
    <t>elektrická energie</t>
  </si>
  <si>
    <t>ostatní nákup dlouhodobého nehm.m.</t>
  </si>
  <si>
    <t>zpracování dat a služby souv.s IT</t>
  </si>
  <si>
    <t>Platby daní a popl. kraj, obec..</t>
  </si>
  <si>
    <t>DHDM</t>
  </si>
  <si>
    <t>pozemky</t>
  </si>
  <si>
    <t>knihy, učební pomůcky a tisk</t>
  </si>
  <si>
    <t>účastnické poplatky na konference</t>
  </si>
  <si>
    <t>NÁVRH ROZPOČTU</t>
  </si>
  <si>
    <t>návrh rozpočtu</t>
  </si>
  <si>
    <t>skutečnost</t>
  </si>
  <si>
    <t>Dobrovolný svazek obcí Křivina, Mírové náměstí 90, 517 21 Týniště nad Orlicí</t>
  </si>
  <si>
    <t>programové vybavení</t>
  </si>
  <si>
    <t>opravy a údržování</t>
  </si>
  <si>
    <t>Úhraddy sankcí jiným rozpočtům</t>
  </si>
  <si>
    <t>investiční přijaté transfery od krajů</t>
  </si>
  <si>
    <t>opravy a udržování</t>
  </si>
  <si>
    <t>ostat.poskyt.zálohy a jistiny</t>
  </si>
  <si>
    <t>platby daní a pop.kraj., obc.</t>
  </si>
  <si>
    <t>dlouhodobé přijaté půjčené prostředky</t>
  </si>
  <si>
    <t>splátky dlouhodob. přijat. půjč.prostř.</t>
  </si>
  <si>
    <t>Splátka půjčky bude dle smlouvy hrazena až od roku 2023!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</si>
</sst>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_ ;\-#,##0.00\ "/>
  </numFmts>
  <fonts count="48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4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2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/>
    </xf>
    <xf numFmtId="165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2" xfId="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165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4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0" fillId="0" borderId="14" xfId="0" applyNumberFormat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3" xfId="0" applyFill="1" applyBorder="1" applyAlignment="1">
      <alignment/>
    </xf>
    <xf numFmtId="165" fontId="1" fillId="13" borderId="12" xfId="0" applyNumberFormat="1" applyFont="1" applyFill="1" applyBorder="1" applyAlignment="1">
      <alignment/>
    </xf>
    <xf numFmtId="0" fontId="1" fillId="13" borderId="15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0" fillId="10" borderId="12" xfId="0" applyFill="1" applyBorder="1" applyAlignment="1">
      <alignment/>
    </xf>
    <xf numFmtId="0" fontId="1" fillId="13" borderId="12" xfId="0" applyFont="1" applyFill="1" applyBorder="1" applyAlignment="1">
      <alignment/>
    </xf>
    <xf numFmtId="0" fontId="0" fillId="10" borderId="17" xfId="0" applyFill="1" applyBorder="1" applyAlignment="1">
      <alignment/>
    </xf>
    <xf numFmtId="14" fontId="0" fillId="10" borderId="18" xfId="0" applyNumberFormat="1" applyFill="1" applyBorder="1" applyAlignment="1">
      <alignment/>
    </xf>
    <xf numFmtId="0" fontId="0" fillId="10" borderId="18" xfId="0" applyFill="1" applyBorder="1" applyAlignment="1">
      <alignment/>
    </xf>
    <xf numFmtId="4" fontId="0" fillId="10" borderId="18" xfId="0" applyNumberFormat="1" applyFill="1" applyBorder="1" applyAlignment="1">
      <alignment horizontal="right"/>
    </xf>
    <xf numFmtId="4" fontId="0" fillId="10" borderId="19" xfId="0" applyNumberFormat="1" applyFill="1" applyBorder="1" applyAlignment="1">
      <alignment horizontal="right"/>
    </xf>
    <xf numFmtId="0" fontId="0" fillId="10" borderId="20" xfId="0" applyFill="1" applyBorder="1" applyAlignment="1">
      <alignment/>
    </xf>
    <xf numFmtId="14" fontId="0" fillId="10" borderId="12" xfId="0" applyNumberFormat="1" applyFill="1" applyBorder="1" applyAlignment="1">
      <alignment/>
    </xf>
    <xf numFmtId="4" fontId="0" fillId="10" borderId="12" xfId="0" applyNumberFormat="1" applyFill="1" applyBorder="1" applyAlignment="1">
      <alignment/>
    </xf>
    <xf numFmtId="4" fontId="0" fillId="10" borderId="21" xfId="0" applyNumberFormat="1" applyFill="1" applyBorder="1" applyAlignment="1">
      <alignment/>
    </xf>
    <xf numFmtId="4" fontId="0" fillId="10" borderId="21" xfId="0" applyNumberFormat="1" applyFill="1" applyBorder="1" applyAlignment="1">
      <alignment horizontal="right"/>
    </xf>
    <xf numFmtId="4" fontId="0" fillId="10" borderId="12" xfId="0" applyNumberFormat="1" applyFont="1" applyFill="1" applyBorder="1" applyAlignment="1">
      <alignment/>
    </xf>
    <xf numFmtId="4" fontId="0" fillId="10" borderId="21" xfId="0" applyNumberFormat="1" applyFont="1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4" fontId="1" fillId="10" borderId="25" xfId="0" applyNumberFormat="1" applyFont="1" applyFill="1" applyBorder="1" applyAlignment="1">
      <alignment/>
    </xf>
    <xf numFmtId="4" fontId="1" fillId="10" borderId="26" xfId="0" applyNumberFormat="1" applyFont="1" applyFill="1" applyBorder="1" applyAlignment="1">
      <alignment/>
    </xf>
    <xf numFmtId="4" fontId="0" fillId="10" borderId="23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14" fontId="0" fillId="10" borderId="13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165" fontId="0" fillId="0" borderId="12" xfId="0" applyNumberForma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165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165" fontId="0" fillId="0" borderId="16" xfId="0" applyNumberFormat="1" applyFont="1" applyBorder="1" applyAlignment="1">
      <alignment/>
    </xf>
    <xf numFmtId="165" fontId="0" fillId="0" borderId="16" xfId="0" applyNumberForma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10" borderId="27" xfId="0" applyFill="1" applyBorder="1" applyAlignment="1">
      <alignment/>
    </xf>
    <xf numFmtId="0" fontId="0" fillId="10" borderId="15" xfId="0" applyFill="1" applyBorder="1" applyAlignment="1">
      <alignment/>
    </xf>
    <xf numFmtId="4" fontId="0" fillId="10" borderId="15" xfId="0" applyNumberFormat="1" applyFont="1" applyFill="1" applyBorder="1" applyAlignment="1">
      <alignment/>
    </xf>
    <xf numFmtId="0" fontId="0" fillId="10" borderId="28" xfId="0" applyFill="1" applyBorder="1" applyAlignment="1">
      <alignment/>
    </xf>
    <xf numFmtId="0" fontId="1" fillId="10" borderId="17" xfId="0" applyFont="1" applyFill="1" applyBorder="1" applyAlignment="1">
      <alignment/>
    </xf>
    <xf numFmtId="4" fontId="0" fillId="10" borderId="18" xfId="0" applyNumberFormat="1" applyFont="1" applyFill="1" applyBorder="1" applyAlignment="1">
      <alignment/>
    </xf>
    <xf numFmtId="167" fontId="0" fillId="10" borderId="19" xfId="0" applyNumberFormat="1" applyFill="1" applyBorder="1" applyAlignment="1">
      <alignment horizontal="right"/>
    </xf>
    <xf numFmtId="0" fontId="1" fillId="10" borderId="29" xfId="0" applyFont="1" applyFill="1" applyBorder="1" applyAlignment="1">
      <alignment/>
    </xf>
    <xf numFmtId="0" fontId="0" fillId="10" borderId="30" xfId="0" applyFill="1" applyBorder="1" applyAlignment="1">
      <alignment/>
    </xf>
    <xf numFmtId="4" fontId="0" fillId="10" borderId="30" xfId="0" applyNumberFormat="1" applyFont="1" applyFill="1" applyBorder="1" applyAlignment="1">
      <alignment/>
    </xf>
    <xf numFmtId="167" fontId="0" fillId="10" borderId="31" xfId="0" applyNumberFormat="1" applyFill="1" applyBorder="1" applyAlignment="1">
      <alignment horizontal="right"/>
    </xf>
    <xf numFmtId="4" fontId="0" fillId="10" borderId="32" xfId="0" applyNumberFormat="1" applyFont="1" applyFill="1" applyBorder="1" applyAlignment="1">
      <alignment horizontal="right"/>
    </xf>
    <xf numFmtId="0" fontId="5" fillId="10" borderId="0" xfId="0" applyFont="1" applyFill="1" applyAlignment="1" applyProtection="1">
      <alignment horizontal="center" vertical="justify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130" zoomScaleNormal="130" workbookViewId="0" topLeftCell="A48">
      <selection activeCell="G89" sqref="G89"/>
    </sheetView>
  </sheetViews>
  <sheetFormatPr defaultColWidth="9.00390625" defaultRowHeight="12.75"/>
  <cols>
    <col min="1" max="1" width="5.75390625" style="0" customWidth="1"/>
    <col min="3" max="3" width="19.875" style="0" customWidth="1"/>
    <col min="6" max="6" width="32.375" style="0" customWidth="1"/>
    <col min="7" max="7" width="19.625" style="0" bestFit="1" customWidth="1"/>
    <col min="8" max="8" width="16.375" style="0" customWidth="1"/>
    <col min="9" max="9" width="18.25390625" style="0" customWidth="1"/>
    <col min="10" max="10" width="22.00390625" style="0" customWidth="1"/>
  </cols>
  <sheetData>
    <row r="1" spans="1:8" ht="24.75" customHeight="1">
      <c r="A1" s="98" t="s">
        <v>53</v>
      </c>
      <c r="B1" s="98"/>
      <c r="C1" s="98"/>
      <c r="D1" s="98"/>
      <c r="E1" s="98"/>
      <c r="F1" s="98"/>
      <c r="G1" s="98"/>
      <c r="H1" s="98"/>
    </row>
    <row r="3" spans="2:8" ht="12.75">
      <c r="B3" s="41" t="s">
        <v>50</v>
      </c>
      <c r="D3" t="s">
        <v>4</v>
      </c>
      <c r="E3" s="40">
        <v>2021</v>
      </c>
      <c r="F3" s="12"/>
      <c r="G3" s="77" t="s">
        <v>9</v>
      </c>
      <c r="H3" s="77" t="s">
        <v>9</v>
      </c>
    </row>
    <row r="5" ht="12.75">
      <c r="M5" s="3"/>
    </row>
    <row r="6" spans="2:9" ht="12.75">
      <c r="B6" s="55" t="s">
        <v>0</v>
      </c>
      <c r="G6" s="52" t="s">
        <v>51</v>
      </c>
      <c r="H6" s="52" t="s">
        <v>52</v>
      </c>
      <c r="I6" s="9"/>
    </row>
    <row r="7" spans="3:11" ht="12.75">
      <c r="C7" s="3" t="s">
        <v>13</v>
      </c>
      <c r="D7" s="3"/>
      <c r="E7" s="3" t="s">
        <v>12</v>
      </c>
      <c r="G7" s="53">
        <v>2021</v>
      </c>
      <c r="H7" s="53">
        <v>2020</v>
      </c>
      <c r="I7" s="33"/>
      <c r="J7" s="33"/>
      <c r="K7" s="9"/>
    </row>
    <row r="8" spans="2:11" ht="12.75">
      <c r="B8" s="1"/>
      <c r="C8" s="2">
        <v>0</v>
      </c>
      <c r="D8" s="2"/>
      <c r="E8" s="2">
        <v>4216</v>
      </c>
      <c r="F8" s="10" t="s">
        <v>15</v>
      </c>
      <c r="G8" s="84">
        <v>0</v>
      </c>
      <c r="H8" s="84">
        <v>0</v>
      </c>
      <c r="I8" s="34"/>
      <c r="J8" s="35"/>
      <c r="K8" s="9"/>
    </row>
    <row r="9" spans="2:11" ht="12.75">
      <c r="B9" s="1"/>
      <c r="C9" s="2">
        <v>0</v>
      </c>
      <c r="D9" s="2"/>
      <c r="E9" s="2">
        <v>4221</v>
      </c>
      <c r="F9" s="10" t="s">
        <v>41</v>
      </c>
      <c r="G9" s="82">
        <v>1000000</v>
      </c>
      <c r="H9" s="82">
        <v>1000000</v>
      </c>
      <c r="I9" s="34"/>
      <c r="J9" s="35"/>
      <c r="K9" s="9"/>
    </row>
    <row r="10" spans="2:11" ht="12.75">
      <c r="B10" s="1"/>
      <c r="C10" s="2">
        <v>0</v>
      </c>
      <c r="D10" s="2"/>
      <c r="E10" s="2">
        <v>4222</v>
      </c>
      <c r="F10" s="10" t="s">
        <v>57</v>
      </c>
      <c r="G10" s="84">
        <v>0</v>
      </c>
      <c r="H10" s="83">
        <v>3000000</v>
      </c>
      <c r="I10" s="34"/>
      <c r="J10" s="35"/>
      <c r="K10" s="9"/>
    </row>
    <row r="11" spans="2:11" ht="12.75">
      <c r="B11" s="1"/>
      <c r="C11" s="2"/>
      <c r="D11" s="2"/>
      <c r="E11" s="2"/>
      <c r="F11" s="2"/>
      <c r="G11" s="83"/>
      <c r="H11" s="78"/>
      <c r="I11" s="34"/>
      <c r="J11" s="35"/>
      <c r="K11" s="9"/>
    </row>
    <row r="12" spans="2:11" ht="12.75">
      <c r="B12" s="1"/>
      <c r="C12" s="15">
        <v>2310</v>
      </c>
      <c r="D12" s="15"/>
      <c r="E12" s="15"/>
      <c r="F12" s="15"/>
      <c r="G12" s="14">
        <f>SUM(G13:G15)</f>
        <v>10590370</v>
      </c>
      <c r="H12" s="79">
        <f>SUM(H13:H15)</f>
        <v>12315386.23</v>
      </c>
      <c r="I12" s="35"/>
      <c r="J12" s="35"/>
      <c r="K12" s="9"/>
    </row>
    <row r="13" spans="2:11" ht="12.75" hidden="1">
      <c r="B13" s="1"/>
      <c r="C13" s="2"/>
      <c r="D13" s="22"/>
      <c r="E13" s="2">
        <v>2111</v>
      </c>
      <c r="F13" s="2" t="s">
        <v>16</v>
      </c>
      <c r="G13" s="5">
        <v>6050</v>
      </c>
      <c r="H13" s="78">
        <v>6050</v>
      </c>
      <c r="I13" s="36"/>
      <c r="J13" s="28"/>
      <c r="K13" s="9"/>
    </row>
    <row r="14" spans="2:15" ht="12.75" hidden="1">
      <c r="B14" s="1"/>
      <c r="C14" s="2"/>
      <c r="D14" s="2"/>
      <c r="E14" s="2">
        <v>2132</v>
      </c>
      <c r="F14" s="2" t="s">
        <v>17</v>
      </c>
      <c r="G14" s="44">
        <v>10204320</v>
      </c>
      <c r="H14" s="78">
        <v>11934605.23</v>
      </c>
      <c r="I14" s="42"/>
      <c r="J14" s="28"/>
      <c r="K14" s="32"/>
      <c r="L14" s="43"/>
      <c r="M14" s="43"/>
      <c r="N14" s="43"/>
      <c r="O14" s="43"/>
    </row>
    <row r="15" spans="2:15" ht="12.75" hidden="1">
      <c r="B15" s="1"/>
      <c r="C15" s="2"/>
      <c r="D15" s="2"/>
      <c r="E15" s="2">
        <v>2142</v>
      </c>
      <c r="F15" s="2" t="s">
        <v>18</v>
      </c>
      <c r="G15" s="44">
        <v>380000</v>
      </c>
      <c r="H15" s="44">
        <v>374731</v>
      </c>
      <c r="I15" s="42"/>
      <c r="J15" s="28"/>
      <c r="K15" s="32"/>
      <c r="L15" s="43"/>
      <c r="M15" s="43"/>
      <c r="N15" s="43"/>
      <c r="O15" s="43"/>
    </row>
    <row r="16" spans="2:15" ht="12.75">
      <c r="B16" s="1"/>
      <c r="C16" s="15"/>
      <c r="D16" s="2"/>
      <c r="E16" s="2"/>
      <c r="F16" s="2"/>
      <c r="G16" s="44"/>
      <c r="H16" s="80"/>
      <c r="I16" s="42"/>
      <c r="J16" s="28"/>
      <c r="K16" s="32"/>
      <c r="L16" s="43"/>
      <c r="M16" s="43"/>
      <c r="N16" s="43"/>
      <c r="O16" s="43"/>
    </row>
    <row r="17" spans="2:15" ht="12.75">
      <c r="B17" s="1"/>
      <c r="C17" s="15">
        <v>2321</v>
      </c>
      <c r="D17" s="2"/>
      <c r="E17" s="2"/>
      <c r="F17" s="2"/>
      <c r="G17" s="14">
        <f>SUM(G18)</f>
        <v>0</v>
      </c>
      <c r="H17" s="14">
        <f>SUM(H18:H19)</f>
        <v>0</v>
      </c>
      <c r="I17" s="42"/>
      <c r="J17" s="28"/>
      <c r="K17" s="32"/>
      <c r="L17" s="43"/>
      <c r="M17" s="43"/>
      <c r="N17" s="43"/>
      <c r="O17" s="43"/>
    </row>
    <row r="18" spans="2:15" ht="12.75" hidden="1">
      <c r="B18" s="1"/>
      <c r="C18" s="2"/>
      <c r="D18" s="2"/>
      <c r="E18" s="2">
        <v>2310</v>
      </c>
      <c r="F18" s="2"/>
      <c r="G18" s="44"/>
      <c r="H18" s="44"/>
      <c r="I18" s="42"/>
      <c r="J18" s="28"/>
      <c r="K18" s="32"/>
      <c r="L18" s="43"/>
      <c r="M18" s="43"/>
      <c r="N18" s="43"/>
      <c r="O18" s="43"/>
    </row>
    <row r="19" spans="2:15" ht="12.75" hidden="1">
      <c r="B19" s="1"/>
      <c r="C19" s="2"/>
      <c r="D19" s="2"/>
      <c r="E19" s="2">
        <v>2329</v>
      </c>
      <c r="F19" s="2"/>
      <c r="G19" s="44"/>
      <c r="H19" s="44"/>
      <c r="I19" s="42"/>
      <c r="J19" s="28"/>
      <c r="K19" s="32"/>
      <c r="L19" s="43"/>
      <c r="M19" s="43"/>
      <c r="N19" s="43"/>
      <c r="O19" s="43"/>
    </row>
    <row r="20" spans="2:15" ht="12.75">
      <c r="B20" s="1"/>
      <c r="C20" s="2"/>
      <c r="D20" s="2"/>
      <c r="E20" s="2"/>
      <c r="F20" s="2"/>
      <c r="G20" s="44"/>
      <c r="H20" s="80"/>
      <c r="I20" s="42"/>
      <c r="J20" s="28"/>
      <c r="K20" s="32"/>
      <c r="L20" s="43"/>
      <c r="M20" s="43"/>
      <c r="N20" s="43"/>
      <c r="O20" s="43"/>
    </row>
    <row r="21" spans="2:11" ht="12.75">
      <c r="B21" s="1"/>
      <c r="C21" s="15">
        <v>6310</v>
      </c>
      <c r="D21" s="15"/>
      <c r="E21" s="15"/>
      <c r="F21" s="15"/>
      <c r="G21" s="16">
        <f>SUM(G22:G23)</f>
        <v>1000</v>
      </c>
      <c r="H21" s="79">
        <f>SUM(H22:H23)</f>
        <v>1098.21</v>
      </c>
      <c r="I21" s="36"/>
      <c r="J21" s="37"/>
      <c r="K21" s="9"/>
    </row>
    <row r="22" spans="2:11" ht="12.75" hidden="1">
      <c r="B22" s="4"/>
      <c r="C22" s="2"/>
      <c r="D22" s="2"/>
      <c r="E22" s="18">
        <v>2141</v>
      </c>
      <c r="F22" s="18" t="s">
        <v>19</v>
      </c>
      <c r="G22" s="5">
        <v>1000</v>
      </c>
      <c r="H22" s="78">
        <v>1098.21</v>
      </c>
      <c r="I22" s="36"/>
      <c r="J22" s="28"/>
      <c r="K22" s="9"/>
    </row>
    <row r="23" spans="2:11" ht="12.75" hidden="1">
      <c r="B23" s="4"/>
      <c r="C23" s="2"/>
      <c r="D23" s="2"/>
      <c r="E23" s="2">
        <v>2124</v>
      </c>
      <c r="F23" s="2" t="s">
        <v>20</v>
      </c>
      <c r="G23" s="7"/>
      <c r="H23" s="81"/>
      <c r="I23" s="36"/>
      <c r="J23" s="28"/>
      <c r="K23" s="9"/>
    </row>
    <row r="24" spans="2:11" ht="12.75">
      <c r="B24" s="48" t="s">
        <v>1</v>
      </c>
      <c r="C24" s="49"/>
      <c r="D24" s="49"/>
      <c r="E24" s="49"/>
      <c r="F24" s="50"/>
      <c r="G24" s="51">
        <f>SUM(G8,G9,G10,G12,G17,G21)</f>
        <v>11591370</v>
      </c>
      <c r="H24" s="51">
        <f>SUM(H8,H10,H12,H17,H21,H9)</f>
        <v>16316484.440000001</v>
      </c>
      <c r="I24" s="42"/>
      <c r="J24" s="35"/>
      <c r="K24" s="9"/>
    </row>
    <row r="25" spans="7:11" ht="12.75">
      <c r="G25" s="8"/>
      <c r="H25" s="46"/>
      <c r="I25" s="47"/>
      <c r="J25" s="36"/>
      <c r="K25" s="9"/>
    </row>
    <row r="26" spans="2:11" ht="12.75">
      <c r="B26" s="55" t="s">
        <v>2</v>
      </c>
      <c r="G26" s="52" t="s">
        <v>51</v>
      </c>
      <c r="H26" s="52" t="s">
        <v>52</v>
      </c>
      <c r="I26" s="36"/>
      <c r="J26" s="36"/>
      <c r="K26" s="9"/>
    </row>
    <row r="27" spans="3:11" ht="12.75">
      <c r="C27" s="3" t="s">
        <v>13</v>
      </c>
      <c r="E27" s="3" t="s">
        <v>12</v>
      </c>
      <c r="G27" s="53">
        <v>2021</v>
      </c>
      <c r="H27" s="53">
        <v>2020</v>
      </c>
      <c r="I27" s="38"/>
      <c r="J27" s="38"/>
      <c r="K27" s="9"/>
    </row>
    <row r="28" spans="2:11" ht="12.75">
      <c r="B28" s="1"/>
      <c r="C28" s="15">
        <v>2310</v>
      </c>
      <c r="D28" s="15"/>
      <c r="E28" s="15"/>
      <c r="F28" s="15"/>
      <c r="G28" s="16">
        <f>SUM(G29:G48)</f>
        <v>1588363</v>
      </c>
      <c r="H28" s="16">
        <f>SUM(H29:H48)</f>
        <v>450476.89999999997</v>
      </c>
      <c r="I28" s="29"/>
      <c r="J28" s="24"/>
      <c r="K28" s="9"/>
    </row>
    <row r="29" spans="2:11" ht="12.75" hidden="1">
      <c r="B29" s="1"/>
      <c r="C29" s="2"/>
      <c r="D29" s="2"/>
      <c r="E29" s="2">
        <v>5021</v>
      </c>
      <c r="F29" s="2" t="s">
        <v>21</v>
      </c>
      <c r="G29" s="21">
        <v>326100</v>
      </c>
      <c r="H29" s="6">
        <v>252300</v>
      </c>
      <c r="I29" s="42"/>
      <c r="J29" s="30"/>
      <c r="K29" s="9"/>
    </row>
    <row r="30" spans="2:11" ht="12.75" hidden="1">
      <c r="B30" s="1"/>
      <c r="C30" s="2"/>
      <c r="D30" s="2"/>
      <c r="E30" s="2">
        <v>5031</v>
      </c>
      <c r="F30" s="2" t="s">
        <v>22</v>
      </c>
      <c r="G30" s="6">
        <v>12648</v>
      </c>
      <c r="H30" s="5">
        <v>9424</v>
      </c>
      <c r="I30" s="36"/>
      <c r="J30" s="30"/>
      <c r="K30" s="9"/>
    </row>
    <row r="31" spans="2:11" ht="12.75" hidden="1">
      <c r="B31" s="1"/>
      <c r="C31" s="2"/>
      <c r="D31" s="2"/>
      <c r="E31" s="2">
        <v>5032</v>
      </c>
      <c r="F31" s="2" t="s">
        <v>23</v>
      </c>
      <c r="G31" s="6">
        <v>3315</v>
      </c>
      <c r="H31" s="5">
        <v>3420</v>
      </c>
      <c r="I31" s="36"/>
      <c r="J31" s="30"/>
      <c r="K31" s="9"/>
    </row>
    <row r="32" spans="2:11" ht="12.75" hidden="1">
      <c r="B32" s="1"/>
      <c r="C32" s="2"/>
      <c r="D32" s="2"/>
      <c r="E32" s="2">
        <v>5136</v>
      </c>
      <c r="F32" s="2" t="s">
        <v>48</v>
      </c>
      <c r="G32" s="84">
        <v>0</v>
      </c>
      <c r="H32" s="84">
        <v>0</v>
      </c>
      <c r="I32" s="36"/>
      <c r="J32" s="30"/>
      <c r="K32" s="9"/>
    </row>
    <row r="33" spans="2:11" ht="12.75" hidden="1">
      <c r="B33" s="1"/>
      <c r="C33" s="2"/>
      <c r="D33" s="2"/>
      <c r="E33" s="2">
        <v>5137</v>
      </c>
      <c r="F33" s="2" t="s">
        <v>46</v>
      </c>
      <c r="G33" s="84">
        <v>0</v>
      </c>
      <c r="H33" s="6">
        <v>25067.57</v>
      </c>
      <c r="I33" s="36"/>
      <c r="J33" s="30"/>
      <c r="K33" s="9"/>
    </row>
    <row r="34" spans="2:11" ht="12.75" hidden="1">
      <c r="B34" s="1"/>
      <c r="C34" s="2"/>
      <c r="D34" s="2"/>
      <c r="E34" s="2">
        <v>5139</v>
      </c>
      <c r="F34" s="2" t="s">
        <v>24</v>
      </c>
      <c r="G34" s="6">
        <v>50000</v>
      </c>
      <c r="H34" s="5">
        <v>4468.6</v>
      </c>
      <c r="I34" s="36"/>
      <c r="J34" s="30"/>
      <c r="K34" s="9"/>
    </row>
    <row r="35" spans="2:11" ht="12.75" hidden="1">
      <c r="B35" s="1"/>
      <c r="C35" s="2"/>
      <c r="D35" s="2"/>
      <c r="E35" s="2">
        <v>5161</v>
      </c>
      <c r="F35" s="2" t="s">
        <v>25</v>
      </c>
      <c r="G35" s="6">
        <v>500</v>
      </c>
      <c r="H35" s="5">
        <v>55</v>
      </c>
      <c r="I35" s="36"/>
      <c r="J35" s="30"/>
      <c r="K35" s="9"/>
    </row>
    <row r="36" spans="2:11" ht="12.75" hidden="1">
      <c r="B36" s="1"/>
      <c r="C36" s="2"/>
      <c r="D36" s="2"/>
      <c r="E36" s="2">
        <v>5163</v>
      </c>
      <c r="F36" s="2" t="s">
        <v>26</v>
      </c>
      <c r="G36" s="84">
        <v>0</v>
      </c>
      <c r="H36" s="84">
        <v>0</v>
      </c>
      <c r="I36" s="34"/>
      <c r="J36" s="30"/>
      <c r="K36" s="9"/>
    </row>
    <row r="37" spans="2:11" ht="12.75" hidden="1">
      <c r="B37" s="1"/>
      <c r="C37" s="2"/>
      <c r="D37" s="2"/>
      <c r="E37" s="18">
        <v>5164</v>
      </c>
      <c r="F37" s="18" t="s">
        <v>27</v>
      </c>
      <c r="G37" s="6">
        <v>8000</v>
      </c>
      <c r="H37" s="5">
        <v>7889</v>
      </c>
      <c r="I37" s="36"/>
      <c r="J37" s="30"/>
      <c r="K37" s="9"/>
    </row>
    <row r="38" spans="2:11" ht="12.75" hidden="1">
      <c r="B38" s="1"/>
      <c r="C38" s="2"/>
      <c r="D38" s="2"/>
      <c r="E38" s="18">
        <v>5166</v>
      </c>
      <c r="F38" s="2" t="s">
        <v>40</v>
      </c>
      <c r="G38" s="6">
        <v>15000</v>
      </c>
      <c r="H38" s="84">
        <v>0</v>
      </c>
      <c r="I38" s="42"/>
      <c r="J38" s="30"/>
      <c r="K38" s="9"/>
    </row>
    <row r="39" spans="2:11" ht="12.75" hidden="1">
      <c r="B39" s="1"/>
      <c r="C39" s="2"/>
      <c r="D39" s="2"/>
      <c r="E39" s="2">
        <v>5168</v>
      </c>
      <c r="F39" s="45" t="s">
        <v>44</v>
      </c>
      <c r="G39" s="6">
        <v>15000</v>
      </c>
      <c r="H39" s="5">
        <v>14665.73</v>
      </c>
      <c r="I39" s="28"/>
      <c r="J39" s="30"/>
      <c r="K39" s="9"/>
    </row>
    <row r="40" spans="2:11" ht="12.75" hidden="1">
      <c r="B40" s="1"/>
      <c r="C40" s="2"/>
      <c r="D40" s="2"/>
      <c r="E40" s="2">
        <v>5169</v>
      </c>
      <c r="F40" s="45" t="s">
        <v>28</v>
      </c>
      <c r="G40" s="6">
        <v>2300</v>
      </c>
      <c r="H40" s="5">
        <v>2221</v>
      </c>
      <c r="I40" s="42"/>
      <c r="J40" s="30"/>
      <c r="K40" s="9"/>
    </row>
    <row r="41" spans="2:11" ht="12.75" hidden="1">
      <c r="B41" s="1"/>
      <c r="C41" s="2"/>
      <c r="D41" s="2"/>
      <c r="E41" s="2">
        <v>5171</v>
      </c>
      <c r="F41" s="11" t="s">
        <v>58</v>
      </c>
      <c r="G41" s="6">
        <v>150000</v>
      </c>
      <c r="H41" s="5">
        <v>130966</v>
      </c>
      <c r="I41" s="42"/>
      <c r="J41" s="30"/>
      <c r="K41" s="9"/>
    </row>
    <row r="42" spans="2:11" ht="12.75" hidden="1">
      <c r="B42" s="1"/>
      <c r="C42" s="2"/>
      <c r="D42" s="2"/>
      <c r="E42" s="2">
        <v>5172</v>
      </c>
      <c r="F42" s="11" t="s">
        <v>54</v>
      </c>
      <c r="G42" s="84">
        <v>0</v>
      </c>
      <c r="H42" s="84">
        <v>0</v>
      </c>
      <c r="I42" s="42"/>
      <c r="J42" s="30"/>
      <c r="K42" s="9"/>
    </row>
    <row r="43" spans="2:11" ht="12.75" hidden="1">
      <c r="B43" s="1"/>
      <c r="C43" s="2"/>
      <c r="D43" s="2"/>
      <c r="E43" s="2">
        <v>5173</v>
      </c>
      <c r="F43" s="2" t="s">
        <v>29</v>
      </c>
      <c r="G43" s="21">
        <v>1000</v>
      </c>
      <c r="H43" s="84">
        <v>0</v>
      </c>
      <c r="I43" s="36"/>
      <c r="J43" s="26"/>
      <c r="K43" s="9"/>
    </row>
    <row r="44" spans="2:11" ht="12.75" hidden="1">
      <c r="B44" s="1"/>
      <c r="C44" s="2"/>
      <c r="D44" s="2"/>
      <c r="E44" s="2">
        <v>5175</v>
      </c>
      <c r="F44" s="2" t="s">
        <v>39</v>
      </c>
      <c r="G44" s="21">
        <v>1000</v>
      </c>
      <c r="H44" s="84">
        <v>0</v>
      </c>
      <c r="I44" s="36"/>
      <c r="J44" s="26"/>
      <c r="K44" s="9"/>
    </row>
    <row r="45" spans="2:11" ht="12.75" hidden="1">
      <c r="B45" s="1"/>
      <c r="C45" s="2"/>
      <c r="D45" s="2"/>
      <c r="E45" s="2">
        <v>5176</v>
      </c>
      <c r="F45" s="2" t="s">
        <v>49</v>
      </c>
      <c r="G45" s="21">
        <v>3500</v>
      </c>
      <c r="H45" s="84">
        <v>0</v>
      </c>
      <c r="I45" s="36"/>
      <c r="J45" s="26"/>
      <c r="K45" s="9"/>
    </row>
    <row r="46" spans="2:11" ht="12.75" hidden="1">
      <c r="B46" s="1"/>
      <c r="C46" s="2"/>
      <c r="D46" s="2"/>
      <c r="E46" s="2">
        <v>6119</v>
      </c>
      <c r="F46" s="2" t="s">
        <v>43</v>
      </c>
      <c r="G46" s="84">
        <v>0</v>
      </c>
      <c r="H46" s="84">
        <v>0</v>
      </c>
      <c r="I46" s="36"/>
      <c r="J46" s="26"/>
      <c r="K46" s="9"/>
    </row>
    <row r="47" spans="2:11" ht="12.75" hidden="1">
      <c r="B47" s="1"/>
      <c r="C47" s="2"/>
      <c r="D47" s="2"/>
      <c r="E47" s="2">
        <v>6121</v>
      </c>
      <c r="F47" s="2" t="s">
        <v>30</v>
      </c>
      <c r="G47" s="6">
        <v>1000000</v>
      </c>
      <c r="H47" s="84">
        <v>0</v>
      </c>
      <c r="I47" s="26"/>
      <c r="J47" s="26"/>
      <c r="K47" s="9"/>
    </row>
    <row r="48" spans="2:11" ht="12.75">
      <c r="B48" s="1"/>
      <c r="C48" s="2"/>
      <c r="D48" s="2"/>
      <c r="E48" s="2"/>
      <c r="F48" s="2"/>
      <c r="G48" s="6"/>
      <c r="H48" s="5"/>
      <c r="I48" s="25"/>
      <c r="J48" s="31"/>
      <c r="K48" s="9"/>
    </row>
    <row r="49" spans="2:11" ht="12.75">
      <c r="B49" s="1"/>
      <c r="C49" s="15">
        <v>2321</v>
      </c>
      <c r="D49" s="15"/>
      <c r="E49" s="15"/>
      <c r="F49" s="15"/>
      <c r="G49" s="16">
        <f>SUM(G50:G59)</f>
        <v>5601000</v>
      </c>
      <c r="H49" s="16">
        <f>SUM(H50:H59)</f>
        <v>3727637.33</v>
      </c>
      <c r="I49" s="25"/>
      <c r="J49" s="31"/>
      <c r="K49" s="9"/>
    </row>
    <row r="50" spans="2:11" ht="12.75" hidden="1">
      <c r="B50" s="1"/>
      <c r="C50" s="15"/>
      <c r="D50" s="15"/>
      <c r="E50" s="18">
        <v>5137</v>
      </c>
      <c r="F50" s="18" t="s">
        <v>46</v>
      </c>
      <c r="G50" s="6">
        <v>0</v>
      </c>
      <c r="H50" s="84">
        <v>0</v>
      </c>
      <c r="I50" s="25"/>
      <c r="J50" s="31"/>
      <c r="K50" s="9"/>
    </row>
    <row r="51" spans="2:11" ht="12.75" hidden="1">
      <c r="B51" s="1"/>
      <c r="C51" s="15"/>
      <c r="D51" s="15"/>
      <c r="E51" s="18">
        <v>5139</v>
      </c>
      <c r="F51" s="18" t="s">
        <v>38</v>
      </c>
      <c r="G51" s="6">
        <v>0</v>
      </c>
      <c r="H51" s="84">
        <v>0</v>
      </c>
      <c r="I51" s="25"/>
      <c r="J51" s="31"/>
      <c r="K51" s="9"/>
    </row>
    <row r="52" spans="2:11" ht="12.75" hidden="1">
      <c r="B52" s="1"/>
      <c r="C52" s="15"/>
      <c r="D52" s="15"/>
      <c r="E52" s="18">
        <v>5141</v>
      </c>
      <c r="F52" s="2" t="s">
        <v>31</v>
      </c>
      <c r="G52" s="6">
        <v>0</v>
      </c>
      <c r="H52" s="5">
        <v>155343</v>
      </c>
      <c r="I52" s="26"/>
      <c r="J52" s="30"/>
      <c r="K52" s="9"/>
    </row>
    <row r="53" spans="2:11" ht="12.75" hidden="1">
      <c r="B53" s="1"/>
      <c r="C53" s="15"/>
      <c r="D53" s="15"/>
      <c r="E53" s="18">
        <v>5154</v>
      </c>
      <c r="F53" s="18" t="s">
        <v>42</v>
      </c>
      <c r="G53" s="6">
        <v>0</v>
      </c>
      <c r="H53" s="84">
        <v>0</v>
      </c>
      <c r="I53" s="26"/>
      <c r="J53" s="30"/>
      <c r="K53" s="9"/>
    </row>
    <row r="54" spans="2:11" ht="12.75" hidden="1">
      <c r="B54" s="1"/>
      <c r="C54" s="15"/>
      <c r="D54" s="15"/>
      <c r="E54" s="18">
        <v>5171</v>
      </c>
      <c r="F54" s="2" t="s">
        <v>55</v>
      </c>
      <c r="G54" s="6">
        <v>1000000</v>
      </c>
      <c r="H54" s="85">
        <v>318929.38</v>
      </c>
      <c r="I54" s="26"/>
      <c r="J54" s="30"/>
      <c r="K54" s="9"/>
    </row>
    <row r="55" spans="2:11" ht="12.75" hidden="1">
      <c r="B55" s="1"/>
      <c r="C55" s="2"/>
      <c r="D55" s="2"/>
      <c r="E55" s="18">
        <v>5169</v>
      </c>
      <c r="F55" s="2" t="s">
        <v>28</v>
      </c>
      <c r="G55" s="21">
        <v>100000</v>
      </c>
      <c r="H55" s="6">
        <v>18150</v>
      </c>
      <c r="I55" s="26"/>
      <c r="J55" s="30"/>
      <c r="K55" s="9"/>
    </row>
    <row r="56" spans="2:11" ht="12.75" hidden="1">
      <c r="B56" s="1"/>
      <c r="C56" s="2"/>
      <c r="D56" s="2"/>
      <c r="E56" s="18">
        <v>5189</v>
      </c>
      <c r="F56" s="2" t="s">
        <v>59</v>
      </c>
      <c r="G56" s="6">
        <v>0</v>
      </c>
      <c r="H56" s="6">
        <v>345455</v>
      </c>
      <c r="I56" s="26"/>
      <c r="J56" s="30"/>
      <c r="K56" s="9"/>
    </row>
    <row r="57" spans="2:11" ht="12.75" hidden="1">
      <c r="B57" s="1"/>
      <c r="C57" s="2"/>
      <c r="D57" s="2"/>
      <c r="E57" s="18">
        <v>5365</v>
      </c>
      <c r="F57" s="2" t="s">
        <v>60</v>
      </c>
      <c r="G57" s="21">
        <v>1000</v>
      </c>
      <c r="H57" s="6">
        <v>300</v>
      </c>
      <c r="I57" s="26"/>
      <c r="J57" s="30"/>
      <c r="K57" s="9"/>
    </row>
    <row r="58" spans="2:11" ht="12.75" hidden="1">
      <c r="B58" s="1"/>
      <c r="C58" s="2"/>
      <c r="D58" s="2"/>
      <c r="E58" s="2">
        <v>6121</v>
      </c>
      <c r="F58" s="2" t="s">
        <v>30</v>
      </c>
      <c r="G58" s="6">
        <v>4500000</v>
      </c>
      <c r="H58" s="5">
        <v>2889459.95</v>
      </c>
      <c r="I58" s="26"/>
      <c r="J58" s="26"/>
      <c r="K58" s="9"/>
    </row>
    <row r="59" spans="2:11" ht="12.75" hidden="1">
      <c r="B59" s="1"/>
      <c r="C59" s="2"/>
      <c r="D59" s="2"/>
      <c r="E59" s="2">
        <v>6130</v>
      </c>
      <c r="F59" s="2" t="s">
        <v>47</v>
      </c>
      <c r="G59" s="6">
        <v>0</v>
      </c>
      <c r="H59" s="84">
        <v>0</v>
      </c>
      <c r="I59" s="26"/>
      <c r="J59" s="27"/>
      <c r="K59" s="9"/>
    </row>
    <row r="60" spans="2:11" ht="12.75">
      <c r="B60" s="1"/>
      <c r="C60" s="2"/>
      <c r="D60" s="2"/>
      <c r="E60" s="2"/>
      <c r="F60" s="2"/>
      <c r="G60" s="6"/>
      <c r="H60" s="5"/>
      <c r="I60" s="25"/>
      <c r="J60" s="30"/>
      <c r="K60" s="9"/>
    </row>
    <row r="61" spans="2:11" ht="12.75">
      <c r="B61" s="4"/>
      <c r="C61" s="15">
        <v>6310</v>
      </c>
      <c r="D61" s="15"/>
      <c r="E61" s="15"/>
      <c r="F61" s="15"/>
      <c r="G61" s="16">
        <f>SUM(G62:G63)</f>
        <v>4000</v>
      </c>
      <c r="H61" s="16">
        <f>SUM(H62:H63)</f>
        <v>3141.25</v>
      </c>
      <c r="I61" s="26"/>
      <c r="J61" s="27"/>
      <c r="K61" s="9"/>
    </row>
    <row r="62" spans="2:11" ht="12.75" hidden="1">
      <c r="B62" s="4"/>
      <c r="C62" s="2"/>
      <c r="D62" s="2"/>
      <c r="E62" s="2">
        <v>5163</v>
      </c>
      <c r="F62" s="2" t="s">
        <v>26</v>
      </c>
      <c r="G62" s="6">
        <v>3500</v>
      </c>
      <c r="H62" s="5">
        <v>2900.28</v>
      </c>
      <c r="I62" s="26"/>
      <c r="J62" s="30"/>
      <c r="K62" s="9"/>
    </row>
    <row r="63" spans="2:11" ht="12.75" hidden="1">
      <c r="B63" s="4"/>
      <c r="C63" s="2"/>
      <c r="D63" s="2"/>
      <c r="E63" s="18">
        <v>5362</v>
      </c>
      <c r="F63" s="2" t="s">
        <v>32</v>
      </c>
      <c r="G63" s="21">
        <v>500</v>
      </c>
      <c r="H63" s="5">
        <v>240.97</v>
      </c>
      <c r="I63" s="26"/>
      <c r="J63" s="27"/>
      <c r="K63" s="9"/>
    </row>
    <row r="64" spans="2:11" ht="12.75">
      <c r="B64" s="4"/>
      <c r="C64" s="2"/>
      <c r="D64" s="2"/>
      <c r="E64" s="18"/>
      <c r="F64" s="2"/>
      <c r="G64" s="21"/>
      <c r="H64" s="5"/>
      <c r="I64" s="26"/>
      <c r="J64" s="27"/>
      <c r="K64" s="9"/>
    </row>
    <row r="65" spans="2:11" ht="12.75">
      <c r="B65" s="4"/>
      <c r="C65" s="2"/>
      <c r="D65" s="2"/>
      <c r="E65" s="18"/>
      <c r="F65" s="2"/>
      <c r="G65" s="21"/>
      <c r="H65" s="5"/>
      <c r="I65" s="26"/>
      <c r="J65" s="30"/>
      <c r="K65" s="9"/>
    </row>
    <row r="66" spans="2:11" ht="12.75">
      <c r="B66" s="4"/>
      <c r="C66" s="15">
        <v>6399</v>
      </c>
      <c r="D66" s="15"/>
      <c r="E66" s="15"/>
      <c r="F66" s="15"/>
      <c r="G66" s="16">
        <f>SUM(G67:G69)</f>
        <v>2365000</v>
      </c>
      <c r="H66" s="16">
        <f>SUM(H67:H69)</f>
        <v>1232511</v>
      </c>
      <c r="I66" s="26"/>
      <c r="J66" s="26"/>
      <c r="K66" s="9"/>
    </row>
    <row r="67" spans="2:11" ht="12.75" hidden="1">
      <c r="B67" s="4"/>
      <c r="C67" s="2"/>
      <c r="D67" s="2"/>
      <c r="E67" s="18">
        <v>5362</v>
      </c>
      <c r="F67" s="19" t="s">
        <v>32</v>
      </c>
      <c r="G67" s="6">
        <v>2365000</v>
      </c>
      <c r="H67" s="5">
        <v>1232511</v>
      </c>
      <c r="I67" s="9"/>
      <c r="J67" s="24"/>
      <c r="K67" s="9"/>
    </row>
    <row r="68" spans="2:11" ht="12.75" hidden="1">
      <c r="B68" s="4"/>
      <c r="C68" s="2"/>
      <c r="D68" s="2"/>
      <c r="E68" s="18">
        <v>5363</v>
      </c>
      <c r="F68" s="10" t="s">
        <v>56</v>
      </c>
      <c r="G68" s="84">
        <v>0</v>
      </c>
      <c r="H68" s="84">
        <v>0</v>
      </c>
      <c r="I68" s="9"/>
      <c r="J68" s="24"/>
      <c r="K68" s="9"/>
    </row>
    <row r="69" spans="2:11" ht="12.75" hidden="1">
      <c r="B69" s="4"/>
      <c r="C69" s="2"/>
      <c r="D69" s="2"/>
      <c r="E69" s="2">
        <v>5365</v>
      </c>
      <c r="F69" s="10" t="s">
        <v>45</v>
      </c>
      <c r="G69" s="84">
        <v>0</v>
      </c>
      <c r="H69" s="84">
        <v>0</v>
      </c>
      <c r="I69" s="23"/>
      <c r="J69" s="9"/>
      <c r="K69" s="9"/>
    </row>
    <row r="70" spans="9:11" ht="12.75">
      <c r="I70" s="26"/>
      <c r="J70" s="9"/>
      <c r="K70" s="9"/>
    </row>
    <row r="71" spans="2:11" ht="12.75">
      <c r="B71" s="48" t="s">
        <v>3</v>
      </c>
      <c r="C71" s="49"/>
      <c r="D71" s="49"/>
      <c r="E71" s="49"/>
      <c r="F71" s="50"/>
      <c r="G71" s="51">
        <f>SUM(G28,G49,G61,G66)</f>
        <v>9558363</v>
      </c>
      <c r="H71" s="51">
        <f>SUM(H28,H49,H61,H66)</f>
        <v>5413766.48</v>
      </c>
      <c r="I71" s="36"/>
      <c r="J71" s="36"/>
      <c r="K71" s="9"/>
    </row>
    <row r="72" spans="9:11" ht="12.75">
      <c r="I72" s="32"/>
      <c r="J72" s="24"/>
      <c r="K72" s="9"/>
    </row>
    <row r="73" spans="2:11" ht="12.75">
      <c r="B73" s="75" t="s">
        <v>14</v>
      </c>
      <c r="C73" s="76"/>
      <c r="G73" s="13"/>
      <c r="I73" s="23"/>
      <c r="J73" s="23"/>
      <c r="K73" s="9"/>
    </row>
    <row r="74" spans="2:11" ht="12.75">
      <c r="B74" s="1"/>
      <c r="C74" s="17">
        <v>8115</v>
      </c>
      <c r="D74" s="2"/>
      <c r="E74" s="2"/>
      <c r="F74" s="2" t="s">
        <v>33</v>
      </c>
      <c r="G74" s="14">
        <f>G71-G24</f>
        <v>-2033007</v>
      </c>
      <c r="H74" s="14">
        <v>-10667427.96</v>
      </c>
      <c r="I74" s="23"/>
      <c r="J74" s="23"/>
      <c r="K74" s="9"/>
    </row>
    <row r="75" spans="2:11" ht="12.75">
      <c r="B75" s="1"/>
      <c r="C75" s="17">
        <v>8123</v>
      </c>
      <c r="D75" s="2"/>
      <c r="E75" s="2"/>
      <c r="F75" s="2" t="s">
        <v>61</v>
      </c>
      <c r="G75" s="84">
        <v>0</v>
      </c>
      <c r="H75" s="44">
        <v>8000000</v>
      </c>
      <c r="I75" s="23"/>
      <c r="J75" s="23"/>
      <c r="K75" s="9"/>
    </row>
    <row r="76" spans="2:11" ht="12.75">
      <c r="B76" s="1"/>
      <c r="C76" s="2">
        <v>8124</v>
      </c>
      <c r="D76" s="2"/>
      <c r="E76" s="2"/>
      <c r="F76" s="2" t="s">
        <v>62</v>
      </c>
      <c r="G76" s="84">
        <v>0</v>
      </c>
      <c r="H76" s="5">
        <v>-8235290</v>
      </c>
      <c r="I76" s="9"/>
      <c r="J76" s="9"/>
      <c r="K76" s="9"/>
    </row>
    <row r="77" spans="9:11" ht="13.5" thickBot="1">
      <c r="I77" s="9"/>
      <c r="J77" s="9"/>
      <c r="K77" s="9"/>
    </row>
    <row r="78" spans="2:11" ht="12.75">
      <c r="B78" s="56" t="s">
        <v>5</v>
      </c>
      <c r="C78" s="57"/>
      <c r="D78" s="58"/>
      <c r="E78" s="58"/>
      <c r="F78" s="58"/>
      <c r="G78" s="59">
        <v>0</v>
      </c>
      <c r="H78" s="60">
        <v>0</v>
      </c>
      <c r="I78" s="9"/>
      <c r="J78" s="9"/>
      <c r="K78" s="9"/>
    </row>
    <row r="79" spans="2:11" ht="12.75">
      <c r="B79" s="61" t="s">
        <v>6</v>
      </c>
      <c r="C79" s="62"/>
      <c r="D79" s="54"/>
      <c r="E79" s="54"/>
      <c r="F79" s="54"/>
      <c r="G79" s="64">
        <f>G12+G21+G17</f>
        <v>10591370</v>
      </c>
      <c r="H79" s="64">
        <f>H12+H17+H21</f>
        <v>12316484.440000001</v>
      </c>
      <c r="I79" s="9"/>
      <c r="J79" s="9"/>
      <c r="K79" s="9"/>
    </row>
    <row r="80" spans="2:11" ht="12.75">
      <c r="B80" s="61" t="s">
        <v>7</v>
      </c>
      <c r="C80" s="54"/>
      <c r="D80" s="54"/>
      <c r="E80" s="54"/>
      <c r="F80" s="54"/>
      <c r="G80" s="63">
        <v>0</v>
      </c>
      <c r="H80" s="64">
        <v>0</v>
      </c>
      <c r="I80" s="9"/>
      <c r="J80" s="26"/>
      <c r="K80" s="9"/>
    </row>
    <row r="81" spans="2:11" ht="12.75">
      <c r="B81" s="61" t="s">
        <v>8</v>
      </c>
      <c r="C81" s="54"/>
      <c r="D81" s="54"/>
      <c r="E81" s="54"/>
      <c r="F81" s="54"/>
      <c r="G81" s="65">
        <f>G8+G9+G10</f>
        <v>1000000</v>
      </c>
      <c r="H81" s="65">
        <f>H8+H9+H10</f>
        <v>4000000</v>
      </c>
      <c r="I81" s="9"/>
      <c r="J81" s="9"/>
      <c r="K81" s="9"/>
    </row>
    <row r="82" spans="2:11" ht="12.75">
      <c r="B82" s="61" t="s">
        <v>10</v>
      </c>
      <c r="C82" s="54"/>
      <c r="D82" s="54"/>
      <c r="E82" s="54"/>
      <c r="F82" s="54"/>
      <c r="G82" s="63">
        <v>-4058363</v>
      </c>
      <c r="H82" s="64">
        <v>-2524306.53</v>
      </c>
      <c r="I82" s="9"/>
      <c r="J82" s="9"/>
      <c r="K82" s="9"/>
    </row>
    <row r="83" spans="2:11" ht="12.75">
      <c r="B83" s="61" t="s">
        <v>11</v>
      </c>
      <c r="C83" s="54"/>
      <c r="D83" s="54"/>
      <c r="E83" s="54"/>
      <c r="F83" s="54"/>
      <c r="G83" s="66">
        <f>-(G47+G58)</f>
        <v>-5500000</v>
      </c>
      <c r="H83" s="67">
        <v>-2889459.95</v>
      </c>
      <c r="I83" s="9"/>
      <c r="J83" s="9"/>
      <c r="K83" s="9"/>
    </row>
    <row r="84" spans="2:11" ht="13.5" thickBot="1">
      <c r="B84" s="86"/>
      <c r="C84" s="87"/>
      <c r="D84" s="87"/>
      <c r="E84" s="87"/>
      <c r="F84" s="87"/>
      <c r="G84" s="88"/>
      <c r="H84" s="89"/>
      <c r="I84" s="9"/>
      <c r="J84" s="9"/>
      <c r="K84" s="9"/>
    </row>
    <row r="85" spans="2:11" ht="12.75">
      <c r="B85" s="90" t="s">
        <v>37</v>
      </c>
      <c r="C85" s="58"/>
      <c r="D85" s="58"/>
      <c r="E85" s="58"/>
      <c r="F85" s="58"/>
      <c r="G85" s="91">
        <f aca="true" t="shared" si="0" ref="G85:H87">G74</f>
        <v>-2033007</v>
      </c>
      <c r="H85" s="92">
        <f t="shared" si="0"/>
        <v>-10667427.96</v>
      </c>
      <c r="I85" s="9"/>
      <c r="J85" s="9"/>
      <c r="K85" s="9"/>
    </row>
    <row r="86" spans="2:11" ht="12.75">
      <c r="B86" s="93"/>
      <c r="C86" s="94"/>
      <c r="D86" s="94"/>
      <c r="E86" s="94"/>
      <c r="F86" s="94"/>
      <c r="G86" s="95">
        <f t="shared" si="0"/>
        <v>0</v>
      </c>
      <c r="H86" s="96">
        <f t="shared" si="0"/>
        <v>8000000</v>
      </c>
      <c r="I86" s="9"/>
      <c r="J86" s="9"/>
      <c r="K86" s="9"/>
    </row>
    <row r="87" spans="2:11" ht="13.5" thickBot="1">
      <c r="B87" s="68"/>
      <c r="C87" s="69"/>
      <c r="D87" s="69"/>
      <c r="E87" s="69"/>
      <c r="F87" s="69"/>
      <c r="G87" s="74">
        <f t="shared" si="0"/>
        <v>0</v>
      </c>
      <c r="H87" s="97">
        <f t="shared" si="0"/>
        <v>-8235290</v>
      </c>
      <c r="I87" s="9"/>
      <c r="J87" s="9"/>
      <c r="K87" s="9"/>
    </row>
    <row r="88" spans="2:11" ht="13.5" thickBot="1">
      <c r="B88" s="70"/>
      <c r="C88" s="71"/>
      <c r="D88" s="71"/>
      <c r="E88" s="71"/>
      <c r="F88" s="71"/>
      <c r="G88" s="72">
        <f>SUM(G85:G87)</f>
        <v>-2033007</v>
      </c>
      <c r="H88" s="73">
        <f>SUM(H85:H87)</f>
        <v>-10902717.96</v>
      </c>
      <c r="I88" s="9"/>
      <c r="J88" s="9"/>
      <c r="K88" s="9"/>
    </row>
    <row r="89" spans="2:11" ht="18.75">
      <c r="B89" s="39" t="s">
        <v>63</v>
      </c>
      <c r="I89" s="9"/>
      <c r="J89" s="9"/>
      <c r="K89" s="9"/>
    </row>
    <row r="90" spans="9:11" ht="12.75">
      <c r="I90" s="9"/>
      <c r="J90" s="9"/>
      <c r="K90" s="9"/>
    </row>
    <row r="91" spans="2:11" ht="12.75">
      <c r="B91" s="20" t="s">
        <v>34</v>
      </c>
      <c r="I91" s="9"/>
      <c r="J91" s="9"/>
      <c r="K91" s="9"/>
    </row>
    <row r="92" spans="9:11" ht="12.75">
      <c r="I92" s="9"/>
      <c r="J92" s="9"/>
      <c r="K92" s="9"/>
    </row>
    <row r="93" ht="12.75">
      <c r="B93" t="s">
        <v>35</v>
      </c>
    </row>
    <row r="95" ht="12.75">
      <c r="B95" t="s">
        <v>36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Ucetni</cp:lastModifiedBy>
  <cp:lastPrinted>2020-03-05T17:54:40Z</cp:lastPrinted>
  <dcterms:created xsi:type="dcterms:W3CDTF">2006-05-28T11:05:33Z</dcterms:created>
  <dcterms:modified xsi:type="dcterms:W3CDTF">2021-01-25T14:53:39Z</dcterms:modified>
  <cp:category/>
  <cp:version/>
  <cp:contentType/>
  <cp:contentStatus/>
</cp:coreProperties>
</file>