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DSO Křivina\DSO Křivina\Rozpočtový výhled\2021\"/>
    </mc:Choice>
  </mc:AlternateContent>
  <xr:revisionPtr revIDLastSave="0" documentId="13_ncr:1_{0224554F-071E-4176-9617-9346737C988E}" xr6:coauthVersionLast="46" xr6:coauthVersionMax="46" xr10:uidLastSave="{00000000-0000-0000-0000-000000000000}"/>
  <bookViews>
    <workbookView xWindow="-28920" yWindow="-120" windowWidth="29040" windowHeight="15840" activeTab="1" xr2:uid="{00000000-000D-0000-FFFF-FFFF00000000}"/>
  </bookViews>
  <sheets>
    <sheet name="List2" sheetId="2" r:id="rId1"/>
    <sheet name="List3" sheetId="3" r:id="rId2"/>
  </sheets>
  <calcPr calcId="191029"/>
</workbook>
</file>

<file path=xl/calcChain.xml><?xml version="1.0" encoding="utf-8"?>
<calcChain xmlns="http://schemas.openxmlformats.org/spreadsheetml/2006/main">
  <c r="C41" i="3" l="1"/>
  <c r="C29" i="3"/>
  <c r="L4" i="3"/>
  <c r="L8" i="3" s="1"/>
  <c r="K4" i="3"/>
  <c r="K8" i="3" s="1"/>
  <c r="J4" i="3"/>
  <c r="J8" i="3" s="1"/>
  <c r="J17" i="3" s="1"/>
  <c r="I15" i="3"/>
  <c r="J15" i="3"/>
  <c r="K15" i="3"/>
  <c r="I4" i="3"/>
  <c r="I8" i="3" s="1"/>
  <c r="I17" i="3" s="1"/>
  <c r="H15" i="3"/>
  <c r="H4" i="3"/>
  <c r="H8" i="3" s="1"/>
  <c r="G4" i="3"/>
  <c r="G8" i="3" s="1"/>
  <c r="F4" i="3"/>
  <c r="F8" i="3" s="1"/>
  <c r="F17" i="3" s="1"/>
  <c r="E4" i="3"/>
  <c r="E8" i="3" s="1"/>
  <c r="D4" i="3"/>
  <c r="D8" i="3" s="1"/>
  <c r="C4" i="3"/>
  <c r="C8" i="3" s="1"/>
  <c r="L15" i="3"/>
  <c r="G15" i="3"/>
  <c r="F15" i="3"/>
  <c r="E15" i="3"/>
  <c r="D15" i="3"/>
  <c r="C15" i="3"/>
  <c r="AV15" i="2"/>
  <c r="AV8" i="2"/>
  <c r="AV17" i="2" s="1"/>
  <c r="W15" i="2"/>
  <c r="W8" i="2"/>
  <c r="O15" i="2"/>
  <c r="O8" i="2"/>
  <c r="G15" i="2"/>
  <c r="G8" i="2"/>
  <c r="AM15" i="2"/>
  <c r="AM8" i="2"/>
  <c r="AE15" i="2"/>
  <c r="AE8" i="2"/>
  <c r="K17" i="3" l="1"/>
  <c r="H17" i="3"/>
  <c r="L17" i="3"/>
  <c r="G17" i="3"/>
  <c r="D17" i="3"/>
  <c r="C17" i="3"/>
  <c r="E17" i="3"/>
  <c r="AM17" i="2"/>
  <c r="W17" i="2"/>
  <c r="O17" i="2"/>
  <c r="G17" i="2"/>
  <c r="AE17" i="2"/>
</calcChain>
</file>

<file path=xl/sharedStrings.xml><?xml version="1.0" encoding="utf-8"?>
<sst xmlns="http://schemas.openxmlformats.org/spreadsheetml/2006/main" count="160" uniqueCount="49">
  <si>
    <t>Daňové příjmy</t>
  </si>
  <si>
    <t>Nedaňové příjmy</t>
  </si>
  <si>
    <t>Kapitálové příjmy</t>
  </si>
  <si>
    <t>Transfery</t>
  </si>
  <si>
    <t>5a</t>
  </si>
  <si>
    <t>Běžné výdaje - nákupy (služby, materiál, opravy…)</t>
  </si>
  <si>
    <t>5b</t>
  </si>
  <si>
    <t>Běžné výdaje - transfery</t>
  </si>
  <si>
    <t>6a</t>
  </si>
  <si>
    <t>Kapitálové výdaje - nákupy</t>
  </si>
  <si>
    <t>6b</t>
  </si>
  <si>
    <t>Kapitálové výaje - transfery</t>
  </si>
  <si>
    <t>8a</t>
  </si>
  <si>
    <t>Příjmy celkem</t>
  </si>
  <si>
    <t>Výdaje celkem</t>
  </si>
  <si>
    <t>8b</t>
  </si>
  <si>
    <t>Splátky půjčky</t>
  </si>
  <si>
    <t>Financování</t>
  </si>
  <si>
    <t>STŘEDNĚDOBÝ VÝHLED 2021</t>
  </si>
  <si>
    <t>STŘEDNĚDOBÝ VÝHLED 2022</t>
  </si>
  <si>
    <t>STŘEDNĚDOBÝ VÝHLED 2023</t>
  </si>
  <si>
    <t>STŘEDNĚDOBÝ VÝHLED 2024</t>
  </si>
  <si>
    <t>STŘEDNĚDOBÝ VÝHLED 2025</t>
  </si>
  <si>
    <t>STŘEDNĚDOBÝ VÝHLED 2026</t>
  </si>
  <si>
    <t>třída</t>
  </si>
  <si>
    <t>název</t>
  </si>
  <si>
    <t>Dlouhodobá půjčka</t>
  </si>
  <si>
    <t>8c</t>
  </si>
  <si>
    <t>Schodky ve vybraných letech budou hrazeny zůstatkem z minulých let!!!</t>
  </si>
  <si>
    <t>Smlouva o předplacení nájemného z 31.8.2020:</t>
  </si>
  <si>
    <t>Smlouva o předplacení nájemného z 12.2.2021:</t>
  </si>
  <si>
    <t>K DATU</t>
  </si>
  <si>
    <t xml:space="preserve"> 30.9.2024</t>
  </si>
  <si>
    <t xml:space="preserve"> 30.9.2025</t>
  </si>
  <si>
    <t xml:space="preserve"> 30.9.2026</t>
  </si>
  <si>
    <t>30.9.2023</t>
  </si>
  <si>
    <t xml:space="preserve"> 30.9.2021</t>
  </si>
  <si>
    <t xml:space="preserve"> 30.9.2022</t>
  </si>
  <si>
    <t xml:space="preserve"> 30.9.2023</t>
  </si>
  <si>
    <t xml:space="preserve"> 30.9.2027</t>
  </si>
  <si>
    <t xml:space="preserve"> 30.9.2028</t>
  </si>
  <si>
    <t xml:space="preserve"> 30.9.2029</t>
  </si>
  <si>
    <t xml:space="preserve"> 30.9.2030</t>
  </si>
  <si>
    <t>SPLÁTKY zápočtem</t>
  </si>
  <si>
    <t xml:space="preserve">SMLOUVY </t>
  </si>
  <si>
    <t>STŘEDNĚDOBÝ VÝHLED 2021 - 2030</t>
  </si>
  <si>
    <t>Zveřejněno:</t>
  </si>
  <si>
    <t>Sejmuto:</t>
  </si>
  <si>
    <t>Splátky půjček v letech 2021 - 2030 budou hrazeny zápočtem nájemného!!!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</si>
</sst>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4" fontId="3" fillId="0" borderId="0" xfId="0" applyNumberFormat="1" applyFont="1"/>
    <xf numFmtId="0" fontId="4" fillId="0" borderId="0" xfId="0" applyFont="1"/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1" fillId="0" borderId="0" xfId="0" applyFont="1" applyAlignment="1"/>
    <xf numFmtId="0" fontId="0" fillId="0" borderId="0" xfId="0" applyAlignment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8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1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4" xfId="0" applyFill="1" applyBorder="1"/>
    <xf numFmtId="4" fontId="0" fillId="3" borderId="9" xfId="0" applyNumberFormat="1" applyFill="1" applyBorder="1"/>
    <xf numFmtId="4" fontId="0" fillId="3" borderId="10" xfId="0" applyNumberFormat="1" applyFill="1" applyBorder="1"/>
    <xf numFmtId="4" fontId="0" fillId="3" borderId="1" xfId="0" applyNumberFormat="1" applyFill="1" applyBorder="1"/>
    <xf numFmtId="4" fontId="0" fillId="3" borderId="5" xfId="0" applyNumberFormat="1" applyFill="1" applyBorder="1"/>
    <xf numFmtId="4" fontId="0" fillId="3" borderId="15" xfId="0" applyNumberFormat="1" applyFill="1" applyBorder="1"/>
    <xf numFmtId="4" fontId="0" fillId="3" borderId="16" xfId="0" applyNumberForma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" fontId="0" fillId="3" borderId="6" xfId="0" applyNumberFormat="1" applyFill="1" applyBorder="1"/>
    <xf numFmtId="4" fontId="0" fillId="3" borderId="7" xfId="0" applyNumberFormat="1" applyFill="1" applyBorder="1"/>
    <xf numFmtId="0" fontId="7" fillId="2" borderId="17" xfId="0" applyFont="1" applyFill="1" applyBorder="1"/>
    <xf numFmtId="4" fontId="0" fillId="3" borderId="3" xfId="0" applyNumberFormat="1" applyFill="1" applyBorder="1"/>
    <xf numFmtId="4" fontId="0" fillId="3" borderId="18" xfId="0" applyNumberFormat="1" applyFill="1" applyBorder="1"/>
    <xf numFmtId="4" fontId="0" fillId="3" borderId="2" xfId="0" applyNumberFormat="1" applyFill="1" applyBorder="1"/>
    <xf numFmtId="4" fontId="3" fillId="3" borderId="17" xfId="0" applyNumberFormat="1" applyFont="1" applyFill="1" applyBorder="1"/>
    <xf numFmtId="4" fontId="0" fillId="3" borderId="19" xfId="0" applyNumberFormat="1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16" xfId="0" applyFill="1" applyBorder="1"/>
    <xf numFmtId="0" fontId="2" fillId="2" borderId="13" xfId="0" applyFont="1" applyFill="1" applyBorder="1"/>
    <xf numFmtId="0" fontId="0" fillId="2" borderId="7" xfId="0" applyFill="1" applyBorder="1"/>
    <xf numFmtId="0" fontId="7" fillId="2" borderId="20" xfId="0" applyFont="1" applyFill="1" applyBorder="1"/>
    <xf numFmtId="4" fontId="0" fillId="3" borderId="21" xfId="0" applyNumberFormat="1" applyFill="1" applyBorder="1"/>
    <xf numFmtId="4" fontId="0" fillId="3" borderId="22" xfId="0" applyNumberFormat="1" applyFill="1" applyBorder="1"/>
    <xf numFmtId="4" fontId="0" fillId="3" borderId="23" xfId="0" applyNumberFormat="1" applyFill="1" applyBorder="1"/>
    <xf numFmtId="4" fontId="3" fillId="3" borderId="20" xfId="0" applyNumberFormat="1" applyFont="1" applyFill="1" applyBorder="1"/>
    <xf numFmtId="4" fontId="0" fillId="3" borderId="24" xfId="0" applyNumberFormat="1" applyFill="1" applyBorder="1"/>
    <xf numFmtId="0" fontId="0" fillId="2" borderId="25" xfId="0" applyFill="1" applyBorder="1"/>
    <xf numFmtId="4" fontId="0" fillId="3" borderId="26" xfId="0" applyNumberFormat="1" applyFill="1" applyBorder="1"/>
    <xf numFmtId="3" fontId="0" fillId="0" borderId="0" xfId="0" applyNumberFormat="1"/>
    <xf numFmtId="3" fontId="0" fillId="0" borderId="1" xfId="0" applyNumberFormat="1" applyBorder="1"/>
    <xf numFmtId="0" fontId="6" fillId="0" borderId="4" xfId="0" applyFont="1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6" fillId="0" borderId="8" xfId="0" applyFont="1" applyFill="1" applyBorder="1"/>
    <xf numFmtId="3" fontId="0" fillId="0" borderId="9" xfId="0" applyNumberFormat="1" applyBorder="1"/>
    <xf numFmtId="49" fontId="0" fillId="0" borderId="10" xfId="0" applyNumberFormat="1" applyBorder="1" applyAlignment="1">
      <alignment horizontal="center"/>
    </xf>
    <xf numFmtId="0" fontId="0" fillId="0" borderId="14" xfId="0" applyBorder="1"/>
    <xf numFmtId="3" fontId="0" fillId="0" borderId="15" xfId="0" applyNumberFormat="1" applyBorder="1"/>
    <xf numFmtId="0" fontId="0" fillId="0" borderId="16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3" fontId="7" fillId="5" borderId="12" xfId="0" applyNumberFormat="1" applyFont="1" applyFill="1" applyBorder="1"/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7"/>
  <sheetViews>
    <sheetView topLeftCell="Y1" zoomScaleNormal="100" zoomScalePageLayoutView="130" workbookViewId="0">
      <selection activeCell="AV3" sqref="AV3:AV18"/>
    </sheetView>
  </sheetViews>
  <sheetFormatPr defaultRowHeight="15" x14ac:dyDescent="0.25"/>
  <cols>
    <col min="7" max="7" width="17" customWidth="1"/>
    <col min="8" max="8" width="13.7109375" customWidth="1"/>
    <col min="14" max="14" width="27.42578125" hidden="1" customWidth="1"/>
    <col min="15" max="15" width="26.140625" customWidth="1"/>
    <col min="16" max="17" width="9.140625" customWidth="1"/>
    <col min="22" max="22" width="13.85546875" customWidth="1"/>
    <col min="23" max="23" width="14.140625" bestFit="1" customWidth="1"/>
    <col min="30" max="30" width="15.42578125" customWidth="1"/>
    <col min="31" max="31" width="14.42578125" customWidth="1"/>
    <col min="39" max="39" width="14.28515625" customWidth="1"/>
    <col min="48" max="48" width="13" bestFit="1" customWidth="1"/>
  </cols>
  <sheetData>
    <row r="1" spans="1:49" ht="26.25" x14ac:dyDescent="0.4">
      <c r="A1" s="74" t="s">
        <v>18</v>
      </c>
      <c r="B1" s="75"/>
      <c r="C1" s="75"/>
      <c r="D1" s="75"/>
      <c r="E1" s="75"/>
      <c r="F1" s="75"/>
      <c r="G1" s="75"/>
      <c r="H1" s="75"/>
      <c r="I1" s="74" t="s">
        <v>19</v>
      </c>
      <c r="J1" s="75"/>
      <c r="K1" s="75"/>
      <c r="L1" s="75"/>
      <c r="M1" s="75"/>
      <c r="N1" s="75"/>
      <c r="O1" s="75"/>
      <c r="P1" s="75"/>
      <c r="Q1" s="74" t="s">
        <v>20</v>
      </c>
      <c r="R1" s="75"/>
      <c r="S1" s="75"/>
      <c r="T1" s="75"/>
      <c r="U1" s="75"/>
      <c r="V1" s="75"/>
      <c r="W1" s="75"/>
      <c r="X1" s="75"/>
      <c r="Y1" s="74" t="s">
        <v>21</v>
      </c>
      <c r="Z1" s="75"/>
      <c r="AA1" s="75"/>
      <c r="AB1" s="75"/>
      <c r="AC1" s="75"/>
      <c r="AD1" s="75"/>
      <c r="AE1" s="75"/>
      <c r="AF1" s="75"/>
      <c r="AG1" s="74" t="s">
        <v>22</v>
      </c>
      <c r="AH1" s="75"/>
      <c r="AI1" s="75"/>
      <c r="AJ1" s="75"/>
      <c r="AK1" s="75"/>
      <c r="AL1" s="75"/>
      <c r="AM1" s="75"/>
      <c r="AN1" s="75"/>
      <c r="AP1" s="74" t="s">
        <v>23</v>
      </c>
      <c r="AQ1" s="75"/>
      <c r="AR1" s="75"/>
      <c r="AS1" s="75"/>
      <c r="AT1" s="75"/>
      <c r="AU1" s="75"/>
      <c r="AV1" s="75"/>
      <c r="AW1" s="75"/>
    </row>
    <row r="3" spans="1:49" x14ac:dyDescent="0.25">
      <c r="A3" s="2">
        <v>1</v>
      </c>
      <c r="B3" t="s">
        <v>0</v>
      </c>
      <c r="G3" s="1">
        <v>0</v>
      </c>
      <c r="I3" s="2">
        <v>1</v>
      </c>
      <c r="J3" t="s">
        <v>0</v>
      </c>
      <c r="O3" s="1">
        <v>0</v>
      </c>
      <c r="Q3" s="2">
        <v>1</v>
      </c>
      <c r="R3" t="s">
        <v>0</v>
      </c>
      <c r="W3" s="1">
        <v>0</v>
      </c>
      <c r="Y3" s="2">
        <v>1</v>
      </c>
      <c r="Z3" t="s">
        <v>0</v>
      </c>
      <c r="AE3" s="1">
        <v>0</v>
      </c>
      <c r="AG3" s="2">
        <v>1</v>
      </c>
      <c r="AH3" t="s">
        <v>0</v>
      </c>
      <c r="AM3" s="1">
        <v>0</v>
      </c>
      <c r="AP3" s="2">
        <v>1</v>
      </c>
      <c r="AQ3" t="s">
        <v>0</v>
      </c>
      <c r="AV3" s="1">
        <v>0</v>
      </c>
    </row>
    <row r="4" spans="1:49" x14ac:dyDescent="0.25">
      <c r="A4" s="2">
        <v>2</v>
      </c>
      <c r="B4" t="s">
        <v>1</v>
      </c>
      <c r="G4" s="1">
        <v>10600000</v>
      </c>
      <c r="I4" s="2">
        <v>2</v>
      </c>
      <c r="J4" t="s">
        <v>1</v>
      </c>
      <c r="O4" s="1">
        <v>10700000</v>
      </c>
      <c r="Q4" s="2">
        <v>2</v>
      </c>
      <c r="R4" t="s">
        <v>1</v>
      </c>
      <c r="W4" s="1">
        <v>10800000</v>
      </c>
      <c r="Y4" s="2">
        <v>2</v>
      </c>
      <c r="Z4" t="s">
        <v>1</v>
      </c>
      <c r="AE4" s="1">
        <v>10900000</v>
      </c>
      <c r="AG4" s="2">
        <v>2</v>
      </c>
      <c r="AH4" t="s">
        <v>1</v>
      </c>
      <c r="AM4" s="1">
        <v>11000000</v>
      </c>
      <c r="AP4" s="2">
        <v>2</v>
      </c>
      <c r="AQ4" t="s">
        <v>1</v>
      </c>
      <c r="AV4" s="1">
        <v>11100000</v>
      </c>
    </row>
    <row r="5" spans="1:49" x14ac:dyDescent="0.25">
      <c r="A5" s="2">
        <v>3</v>
      </c>
      <c r="B5" t="s">
        <v>2</v>
      </c>
      <c r="G5" s="1">
        <v>0</v>
      </c>
      <c r="I5" s="2">
        <v>3</v>
      </c>
      <c r="J5" t="s">
        <v>2</v>
      </c>
      <c r="O5" s="1">
        <v>0</v>
      </c>
      <c r="Q5" s="2">
        <v>3</v>
      </c>
      <c r="R5" t="s">
        <v>2</v>
      </c>
      <c r="W5" s="1">
        <v>0</v>
      </c>
      <c r="Y5" s="2">
        <v>3</v>
      </c>
      <c r="Z5" t="s">
        <v>2</v>
      </c>
      <c r="AE5" s="1">
        <v>0</v>
      </c>
      <c r="AG5" s="2">
        <v>3</v>
      </c>
      <c r="AH5" t="s">
        <v>2</v>
      </c>
      <c r="AM5" s="1">
        <v>0</v>
      </c>
      <c r="AP5" s="2">
        <v>3</v>
      </c>
      <c r="AQ5" t="s">
        <v>2</v>
      </c>
      <c r="AV5" s="1">
        <v>0</v>
      </c>
    </row>
    <row r="6" spans="1:49" x14ac:dyDescent="0.25">
      <c r="A6" s="2">
        <v>4</v>
      </c>
      <c r="B6" t="s">
        <v>3</v>
      </c>
      <c r="G6" s="1">
        <v>1000000</v>
      </c>
      <c r="I6" s="2">
        <v>4</v>
      </c>
      <c r="J6" t="s">
        <v>3</v>
      </c>
      <c r="O6" s="1">
        <v>1000000</v>
      </c>
      <c r="Q6" s="2">
        <v>4</v>
      </c>
      <c r="R6" t="s">
        <v>3</v>
      </c>
      <c r="W6" s="1">
        <v>1000000</v>
      </c>
      <c r="Y6" s="2">
        <v>4</v>
      </c>
      <c r="Z6" t="s">
        <v>3</v>
      </c>
      <c r="AE6" s="1">
        <v>0</v>
      </c>
      <c r="AG6" s="2">
        <v>4</v>
      </c>
      <c r="AH6" t="s">
        <v>3</v>
      </c>
      <c r="AM6" s="1">
        <v>0</v>
      </c>
      <c r="AP6" s="2">
        <v>4</v>
      </c>
      <c r="AQ6" t="s">
        <v>3</v>
      </c>
      <c r="AV6" s="1">
        <v>0</v>
      </c>
    </row>
    <row r="7" spans="1:49" x14ac:dyDescent="0.25">
      <c r="A7" s="2"/>
      <c r="C7" s="5"/>
      <c r="G7" s="1"/>
      <c r="I7" s="2"/>
      <c r="K7" s="5"/>
      <c r="O7" s="1"/>
      <c r="Q7" s="2"/>
      <c r="S7" s="5"/>
      <c r="W7" s="1"/>
      <c r="Y7" s="2"/>
      <c r="AA7" s="5"/>
      <c r="AE7" s="1"/>
      <c r="AG7" s="2"/>
      <c r="AI7" s="5"/>
      <c r="AM7" s="1"/>
      <c r="AP7" s="2"/>
      <c r="AR7" s="5"/>
      <c r="AV7" s="1"/>
    </row>
    <row r="8" spans="1:49" x14ac:dyDescent="0.25">
      <c r="B8" s="3" t="s">
        <v>13</v>
      </c>
      <c r="G8" s="4">
        <f>SUM(G3:G6)</f>
        <v>11600000</v>
      </c>
      <c r="J8" s="3" t="s">
        <v>13</v>
      </c>
      <c r="O8" s="4">
        <f>SUM(O3:O6)</f>
        <v>11700000</v>
      </c>
      <c r="R8" s="3" t="s">
        <v>13</v>
      </c>
      <c r="W8" s="4">
        <f>SUM(W3:W6)</f>
        <v>11800000</v>
      </c>
      <c r="Z8" s="3" t="s">
        <v>13</v>
      </c>
      <c r="AE8" s="4">
        <f>SUM(AE3:AE6)</f>
        <v>10900000</v>
      </c>
      <c r="AH8" s="3" t="s">
        <v>13</v>
      </c>
      <c r="AM8" s="4">
        <f>SUM(AM3:AM6)</f>
        <v>11000000</v>
      </c>
      <c r="AQ8" s="3" t="s">
        <v>13</v>
      </c>
      <c r="AV8" s="4">
        <f>SUM(AV3:AV6)</f>
        <v>11100000</v>
      </c>
    </row>
    <row r="9" spans="1:49" x14ac:dyDescent="0.25">
      <c r="G9" s="1"/>
      <c r="O9" s="1"/>
      <c r="W9" s="1"/>
      <c r="AE9" s="1"/>
      <c r="AM9" s="1"/>
      <c r="AV9" s="1"/>
    </row>
    <row r="10" spans="1:49" x14ac:dyDescent="0.25">
      <c r="A10" t="s">
        <v>4</v>
      </c>
      <c r="B10" t="s">
        <v>5</v>
      </c>
      <c r="G10" s="1">
        <v>4100000</v>
      </c>
      <c r="I10" t="s">
        <v>4</v>
      </c>
      <c r="J10" t="s">
        <v>5</v>
      </c>
      <c r="O10" s="1">
        <v>4100000</v>
      </c>
      <c r="Q10" t="s">
        <v>4</v>
      </c>
      <c r="R10" t="s">
        <v>5</v>
      </c>
      <c r="W10" s="1">
        <v>4200000</v>
      </c>
      <c r="Y10" t="s">
        <v>4</v>
      </c>
      <c r="Z10" t="s">
        <v>5</v>
      </c>
      <c r="AE10" s="1">
        <v>4200000</v>
      </c>
      <c r="AG10" t="s">
        <v>4</v>
      </c>
      <c r="AH10" t="s">
        <v>5</v>
      </c>
      <c r="AM10" s="1">
        <v>4300000</v>
      </c>
      <c r="AP10" t="s">
        <v>4</v>
      </c>
      <c r="AQ10" t="s">
        <v>5</v>
      </c>
      <c r="AV10" s="1">
        <v>4300000</v>
      </c>
    </row>
    <row r="11" spans="1:49" x14ac:dyDescent="0.25">
      <c r="A11" t="s">
        <v>6</v>
      </c>
      <c r="B11" t="s">
        <v>7</v>
      </c>
      <c r="G11" s="1">
        <v>0</v>
      </c>
      <c r="I11" t="s">
        <v>6</v>
      </c>
      <c r="J11" t="s">
        <v>7</v>
      </c>
      <c r="O11" s="1">
        <v>0</v>
      </c>
      <c r="Q11" t="s">
        <v>6</v>
      </c>
      <c r="R11" t="s">
        <v>7</v>
      </c>
      <c r="W11" s="1">
        <v>0</v>
      </c>
      <c r="Y11" t="s">
        <v>6</v>
      </c>
      <c r="Z11" t="s">
        <v>7</v>
      </c>
      <c r="AE11" s="1">
        <v>0</v>
      </c>
      <c r="AG11" t="s">
        <v>6</v>
      </c>
      <c r="AH11" t="s">
        <v>7</v>
      </c>
      <c r="AM11" s="1">
        <v>0</v>
      </c>
      <c r="AP11" t="s">
        <v>6</v>
      </c>
      <c r="AQ11" t="s">
        <v>7</v>
      </c>
      <c r="AV11" s="1">
        <v>0</v>
      </c>
    </row>
    <row r="12" spans="1:49" x14ac:dyDescent="0.25">
      <c r="A12" t="s">
        <v>8</v>
      </c>
      <c r="B12" t="s">
        <v>9</v>
      </c>
      <c r="G12" s="1">
        <v>5500000</v>
      </c>
      <c r="I12" t="s">
        <v>8</v>
      </c>
      <c r="J12" t="s">
        <v>9</v>
      </c>
      <c r="O12" s="1">
        <v>5000000</v>
      </c>
      <c r="Q12" t="s">
        <v>8</v>
      </c>
      <c r="R12" t="s">
        <v>9</v>
      </c>
      <c r="W12" s="1">
        <v>2000000</v>
      </c>
      <c r="Y12" t="s">
        <v>8</v>
      </c>
      <c r="Z12" t="s">
        <v>9</v>
      </c>
      <c r="AE12" s="1">
        <v>2000000</v>
      </c>
      <c r="AG12" t="s">
        <v>8</v>
      </c>
      <c r="AH12" t="s">
        <v>9</v>
      </c>
      <c r="AM12" s="1">
        <v>2000000</v>
      </c>
      <c r="AP12" t="s">
        <v>8</v>
      </c>
      <c r="AQ12" t="s">
        <v>9</v>
      </c>
      <c r="AV12" s="1">
        <v>2000000</v>
      </c>
    </row>
    <row r="13" spans="1:49" x14ac:dyDescent="0.25">
      <c r="C13" s="5"/>
      <c r="G13" s="1"/>
      <c r="K13" s="5"/>
      <c r="O13" s="1"/>
      <c r="S13" s="5"/>
      <c r="W13" s="1"/>
      <c r="AA13" s="5"/>
      <c r="AE13" s="1"/>
      <c r="AI13" s="5"/>
      <c r="AM13" s="1"/>
      <c r="AR13" s="5"/>
      <c r="AV13" s="1"/>
    </row>
    <row r="14" spans="1:49" x14ac:dyDescent="0.25">
      <c r="A14" t="s">
        <v>10</v>
      </c>
      <c r="B14" t="s">
        <v>11</v>
      </c>
      <c r="G14" s="1">
        <v>0</v>
      </c>
      <c r="I14" t="s">
        <v>10</v>
      </c>
      <c r="J14" t="s">
        <v>11</v>
      </c>
      <c r="O14" s="1">
        <v>0</v>
      </c>
      <c r="Q14" t="s">
        <v>10</v>
      </c>
      <c r="R14" t="s">
        <v>11</v>
      </c>
      <c r="W14" s="1">
        <v>0</v>
      </c>
      <c r="Y14" t="s">
        <v>10</v>
      </c>
      <c r="Z14" t="s">
        <v>11</v>
      </c>
      <c r="AE14" s="1">
        <v>0</v>
      </c>
      <c r="AG14" t="s">
        <v>10</v>
      </c>
      <c r="AH14" t="s">
        <v>11</v>
      </c>
      <c r="AM14" s="1">
        <v>0</v>
      </c>
      <c r="AP14" t="s">
        <v>10</v>
      </c>
      <c r="AQ14" t="s">
        <v>11</v>
      </c>
      <c r="AV14" s="1">
        <v>0</v>
      </c>
    </row>
    <row r="15" spans="1:49" x14ac:dyDescent="0.25">
      <c r="B15" s="3" t="s">
        <v>14</v>
      </c>
      <c r="C15" s="3"/>
      <c r="D15" s="3"/>
      <c r="E15" s="3"/>
      <c r="F15" s="3"/>
      <c r="G15" s="4">
        <f>SUM(G10:G14)</f>
        <v>9600000</v>
      </c>
      <c r="J15" s="3" t="s">
        <v>14</v>
      </c>
      <c r="K15" s="3"/>
      <c r="L15" s="3"/>
      <c r="M15" s="3"/>
      <c r="N15" s="3"/>
      <c r="O15" s="4">
        <f>SUM(O10:O14)</f>
        <v>9100000</v>
      </c>
      <c r="R15" s="3" t="s">
        <v>14</v>
      </c>
      <c r="S15" s="3"/>
      <c r="T15" s="3"/>
      <c r="U15" s="3"/>
      <c r="V15" s="3"/>
      <c r="W15" s="4">
        <f>SUM(W10:W14)</f>
        <v>6200000</v>
      </c>
      <c r="Z15" s="3" t="s">
        <v>14</v>
      </c>
      <c r="AA15" s="3"/>
      <c r="AB15" s="3"/>
      <c r="AC15" s="3"/>
      <c r="AD15" s="3"/>
      <c r="AE15" s="4">
        <f>SUM(AE10:AE14)</f>
        <v>6200000</v>
      </c>
      <c r="AH15" s="3" t="s">
        <v>14</v>
      </c>
      <c r="AI15" s="3"/>
      <c r="AJ15" s="3"/>
      <c r="AK15" s="3"/>
      <c r="AL15" s="3"/>
      <c r="AM15" s="4">
        <f>SUM(AM10:AM14)</f>
        <v>6300000</v>
      </c>
      <c r="AQ15" s="3" t="s">
        <v>14</v>
      </c>
      <c r="AR15" s="3"/>
      <c r="AS15" s="3"/>
      <c r="AT15" s="3"/>
      <c r="AU15" s="3"/>
      <c r="AV15" s="4">
        <f>SUM(AV10:AV14)</f>
        <v>6300000</v>
      </c>
    </row>
    <row r="16" spans="1:49" x14ac:dyDescent="0.25">
      <c r="G16" s="1"/>
      <c r="O16" s="1"/>
      <c r="W16" s="1"/>
      <c r="AE16" s="1"/>
      <c r="AM16" s="1"/>
      <c r="AV16" s="1"/>
    </row>
    <row r="17" spans="1:48" x14ac:dyDescent="0.25">
      <c r="A17" t="s">
        <v>12</v>
      </c>
      <c r="B17" t="s">
        <v>17</v>
      </c>
      <c r="G17" s="1">
        <f>G8-G15</f>
        <v>2000000</v>
      </c>
      <c r="I17" t="s">
        <v>12</v>
      </c>
      <c r="J17" t="s">
        <v>17</v>
      </c>
      <c r="O17" s="1">
        <f>O8-O15</f>
        <v>2600000</v>
      </c>
      <c r="Q17" t="s">
        <v>12</v>
      </c>
      <c r="R17" t="s">
        <v>17</v>
      </c>
      <c r="W17" s="1">
        <f>W8-W15</f>
        <v>5600000</v>
      </c>
      <c r="Y17" t="s">
        <v>12</v>
      </c>
      <c r="Z17" t="s">
        <v>17</v>
      </c>
      <c r="AE17" s="1">
        <f>AE8-AE15</f>
        <v>4700000</v>
      </c>
      <c r="AG17" t="s">
        <v>12</v>
      </c>
      <c r="AH17" t="s">
        <v>17</v>
      </c>
      <c r="AM17" s="1">
        <f>AM8-AM15</f>
        <v>4700000</v>
      </c>
      <c r="AP17" t="s">
        <v>12</v>
      </c>
      <c r="AQ17" t="s">
        <v>17</v>
      </c>
      <c r="AV17" s="1">
        <f>AV8-AV15</f>
        <v>4800000</v>
      </c>
    </row>
    <row r="18" spans="1:48" x14ac:dyDescent="0.25">
      <c r="A18" t="s">
        <v>15</v>
      </c>
      <c r="B18" t="s">
        <v>16</v>
      </c>
      <c r="G18" s="1">
        <v>0</v>
      </c>
      <c r="I18" t="s">
        <v>15</v>
      </c>
      <c r="J18" t="s">
        <v>16</v>
      </c>
      <c r="O18" s="1">
        <v>0</v>
      </c>
      <c r="Q18" t="s">
        <v>15</v>
      </c>
      <c r="R18" t="s">
        <v>16</v>
      </c>
      <c r="W18" s="1">
        <v>1000000</v>
      </c>
      <c r="Y18" t="s">
        <v>15</v>
      </c>
      <c r="Z18" t="s">
        <v>16</v>
      </c>
      <c r="AE18" s="1">
        <v>3000000</v>
      </c>
      <c r="AG18" t="s">
        <v>15</v>
      </c>
      <c r="AH18" t="s">
        <v>16</v>
      </c>
      <c r="AM18" s="1">
        <v>3000000</v>
      </c>
      <c r="AP18" t="s">
        <v>15</v>
      </c>
      <c r="AQ18" t="s">
        <v>16</v>
      </c>
      <c r="AV18" s="1">
        <v>1000000</v>
      </c>
    </row>
    <row r="19" spans="1:48" x14ac:dyDescent="0.25">
      <c r="G19" s="1"/>
      <c r="O19" s="1"/>
      <c r="W19" s="1"/>
      <c r="AE19" s="1"/>
      <c r="AM19" s="1"/>
      <c r="AV19" s="1"/>
    </row>
    <row r="20" spans="1:48" x14ac:dyDescent="0.25">
      <c r="A20" s="8"/>
      <c r="B20" s="8"/>
      <c r="C20" s="8"/>
      <c r="D20" s="8"/>
      <c r="E20" s="8"/>
      <c r="F20" s="8"/>
      <c r="G20" s="9"/>
      <c r="H20" s="9"/>
      <c r="I20" s="8"/>
      <c r="J20" s="8"/>
      <c r="K20" s="8"/>
      <c r="L20" s="8"/>
      <c r="M20" s="8"/>
      <c r="N20" s="8"/>
      <c r="O20" s="9"/>
      <c r="P20" s="9"/>
      <c r="Q20" s="8"/>
      <c r="R20" s="8"/>
      <c r="S20" s="8"/>
      <c r="T20" s="8"/>
      <c r="U20" s="8"/>
      <c r="V20" s="8"/>
      <c r="W20" s="9"/>
      <c r="X20" s="9"/>
      <c r="Y20" s="8"/>
      <c r="Z20" s="8"/>
      <c r="AA20" s="8"/>
      <c r="AB20" s="8"/>
      <c r="AC20" s="8"/>
      <c r="AD20" s="8"/>
      <c r="AE20" s="9"/>
      <c r="AF20" s="9"/>
      <c r="AG20" s="8"/>
      <c r="AH20" s="8"/>
      <c r="AI20" s="8"/>
      <c r="AJ20" s="8"/>
      <c r="AK20" s="8"/>
      <c r="AL20" s="8"/>
      <c r="AM20" s="9"/>
      <c r="AN20" s="9"/>
    </row>
    <row r="21" spans="1:48" x14ac:dyDescent="0.25">
      <c r="A21" s="8"/>
      <c r="B21" s="8"/>
      <c r="C21" s="8"/>
      <c r="D21" s="8"/>
      <c r="E21" s="8"/>
      <c r="F21" s="8"/>
      <c r="G21" s="9"/>
      <c r="H21" s="9"/>
      <c r="I21" s="8"/>
      <c r="J21" s="8"/>
      <c r="K21" s="8"/>
      <c r="L21" s="8"/>
      <c r="M21" s="8"/>
      <c r="N21" s="8"/>
      <c r="O21" s="9"/>
      <c r="P21" s="9"/>
      <c r="Q21" s="8"/>
      <c r="R21" s="8"/>
      <c r="S21" s="8"/>
      <c r="T21" s="8"/>
      <c r="U21" s="8"/>
      <c r="V21" s="8"/>
      <c r="W21" s="9"/>
      <c r="X21" s="9"/>
      <c r="Y21" s="8"/>
      <c r="Z21" s="8"/>
      <c r="AA21" s="8"/>
      <c r="AB21" s="8"/>
      <c r="AC21" s="8"/>
      <c r="AD21" s="8"/>
      <c r="AE21" s="9"/>
      <c r="AF21" s="9"/>
      <c r="AG21" s="8"/>
      <c r="AH21" s="8"/>
      <c r="AI21" s="8"/>
      <c r="AJ21" s="8"/>
      <c r="AK21" s="8"/>
      <c r="AL21" s="8"/>
      <c r="AM21" s="9"/>
      <c r="AN21" s="9"/>
    </row>
    <row r="22" spans="1:48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6" spans="1:48" ht="21" x14ac:dyDescent="0.35">
      <c r="B26" s="7"/>
      <c r="E26" s="1"/>
      <c r="G26" s="1"/>
      <c r="R26" s="7"/>
      <c r="U26" s="1"/>
      <c r="W26" s="1"/>
    </row>
    <row r="27" spans="1:48" x14ac:dyDescent="0.25">
      <c r="E27" s="1"/>
      <c r="G27" s="1"/>
      <c r="M27" s="1"/>
      <c r="O27" s="1"/>
      <c r="U27" s="1"/>
      <c r="W27" s="1"/>
    </row>
    <row r="28" spans="1:48" x14ac:dyDescent="0.25">
      <c r="G28" s="1"/>
      <c r="O28" s="1"/>
      <c r="W28" s="1"/>
    </row>
    <row r="29" spans="1:48" x14ac:dyDescent="0.25">
      <c r="G29" s="1"/>
      <c r="O29" s="1"/>
      <c r="W29" s="1"/>
    </row>
    <row r="30" spans="1:48" x14ac:dyDescent="0.25">
      <c r="G30" s="1"/>
      <c r="O30" s="1"/>
      <c r="W30" s="1"/>
    </row>
    <row r="31" spans="1:48" x14ac:dyDescent="0.25">
      <c r="B31" s="3"/>
      <c r="C31" s="3"/>
      <c r="D31" s="3"/>
      <c r="E31" s="3"/>
      <c r="F31" s="3"/>
      <c r="G31" s="6"/>
      <c r="J31" s="3"/>
      <c r="K31" s="3"/>
      <c r="L31" s="3"/>
      <c r="M31" s="3"/>
      <c r="N31" s="3"/>
      <c r="O31" s="6"/>
      <c r="R31" s="3"/>
      <c r="S31" s="3"/>
      <c r="T31" s="3"/>
      <c r="U31" s="3"/>
      <c r="V31" s="3"/>
      <c r="W31" s="6"/>
    </row>
    <row r="49" spans="33:40" ht="26.25" x14ac:dyDescent="0.4">
      <c r="AG49" s="10"/>
      <c r="AH49" s="11"/>
      <c r="AI49" s="11"/>
      <c r="AJ49" s="11"/>
      <c r="AK49" s="11"/>
      <c r="AL49" s="11"/>
      <c r="AM49" s="11"/>
      <c r="AN49" s="11"/>
    </row>
    <row r="51" spans="33:40" x14ac:dyDescent="0.25">
      <c r="AG51" s="2"/>
      <c r="AM51" s="1"/>
    </row>
    <row r="52" spans="33:40" x14ac:dyDescent="0.25">
      <c r="AG52" s="2"/>
      <c r="AM52" s="1"/>
    </row>
    <row r="53" spans="33:40" x14ac:dyDescent="0.25">
      <c r="AG53" s="2"/>
      <c r="AM53" s="1"/>
    </row>
    <row r="54" spans="33:40" x14ac:dyDescent="0.25">
      <c r="AG54" s="2"/>
      <c r="AM54" s="1"/>
    </row>
    <row r="55" spans="33:40" x14ac:dyDescent="0.25">
      <c r="AG55" s="2"/>
      <c r="AI55" s="5"/>
      <c r="AM55" s="1"/>
    </row>
    <row r="56" spans="33:40" x14ac:dyDescent="0.25">
      <c r="AH56" s="3"/>
      <c r="AM56" s="4"/>
    </row>
    <row r="57" spans="33:40" x14ac:dyDescent="0.25">
      <c r="AM57" s="1"/>
    </row>
    <row r="58" spans="33:40" x14ac:dyDescent="0.25">
      <c r="AM58" s="1"/>
    </row>
    <row r="59" spans="33:40" x14ac:dyDescent="0.25">
      <c r="AM59" s="1"/>
    </row>
    <row r="60" spans="33:40" x14ac:dyDescent="0.25">
      <c r="AM60" s="1"/>
    </row>
    <row r="61" spans="33:40" x14ac:dyDescent="0.25">
      <c r="AI61" s="5"/>
      <c r="AM61" s="1"/>
    </row>
    <row r="62" spans="33:40" x14ac:dyDescent="0.25">
      <c r="AM62" s="1"/>
    </row>
    <row r="63" spans="33:40" x14ac:dyDescent="0.25">
      <c r="AH63" s="3"/>
      <c r="AI63" s="3"/>
      <c r="AJ63" s="3"/>
      <c r="AK63" s="3"/>
      <c r="AL63" s="3"/>
      <c r="AM63" s="4"/>
    </row>
    <row r="64" spans="33:40" x14ac:dyDescent="0.25">
      <c r="AM64" s="1"/>
    </row>
    <row r="65" spans="39:39" x14ac:dyDescent="0.25">
      <c r="AM65" s="1"/>
    </row>
    <row r="66" spans="39:39" x14ac:dyDescent="0.25">
      <c r="AM66" s="1"/>
    </row>
    <row r="67" spans="39:39" x14ac:dyDescent="0.25">
      <c r="AM67" s="1"/>
    </row>
  </sheetData>
  <mergeCells count="6">
    <mergeCell ref="AP1:AW1"/>
    <mergeCell ref="I1:P1"/>
    <mergeCell ref="A1:H1"/>
    <mergeCell ref="Q1:X1"/>
    <mergeCell ref="Y1:AF1"/>
    <mergeCell ref="AG1:A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>
    <oddHeader>&amp;CDobrovolný svazek obcí Křivina
Mírové náměstí 90, 517 21  Týniště nad Orlicí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3"/>
  <sheetViews>
    <sheetView tabSelected="1" zoomScale="120" zoomScaleNormal="120" workbookViewId="0">
      <selection activeCell="G23" sqref="G23"/>
    </sheetView>
  </sheetViews>
  <sheetFormatPr defaultRowHeight="15" x14ac:dyDescent="0.25"/>
  <cols>
    <col min="1" max="1" width="5.28515625" customWidth="1"/>
    <col min="2" max="2" width="45.42578125" customWidth="1"/>
    <col min="3" max="3" width="14.42578125" customWidth="1"/>
    <col min="4" max="4" width="14.140625" bestFit="1" customWidth="1"/>
    <col min="5" max="7" width="13" bestFit="1" customWidth="1"/>
    <col min="8" max="11" width="13" customWidth="1"/>
    <col min="12" max="12" width="13" bestFit="1" customWidth="1"/>
  </cols>
  <sheetData>
    <row r="1" spans="1:12" ht="27" thickBot="1" x14ac:dyDescent="0.45">
      <c r="A1" s="74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5.75" thickBot="1" x14ac:dyDescent="0.3">
      <c r="A2" s="12" t="s">
        <v>24</v>
      </c>
      <c r="B2" s="14" t="s">
        <v>25</v>
      </c>
      <c r="C2" s="32">
        <v>2021</v>
      </c>
      <c r="D2" s="13">
        <v>2022</v>
      </c>
      <c r="E2" s="13">
        <v>2023</v>
      </c>
      <c r="F2" s="13">
        <v>2024</v>
      </c>
      <c r="G2" s="13">
        <v>2025</v>
      </c>
      <c r="H2" s="43">
        <v>2026</v>
      </c>
      <c r="I2" s="13">
        <v>2027</v>
      </c>
      <c r="J2" s="13">
        <v>2028</v>
      </c>
      <c r="K2" s="13">
        <v>2029</v>
      </c>
      <c r="L2" s="14">
        <v>2030</v>
      </c>
    </row>
    <row r="3" spans="1:12" x14ac:dyDescent="0.25">
      <c r="A3" s="15">
        <v>1</v>
      </c>
      <c r="B3" s="38" t="s">
        <v>0</v>
      </c>
      <c r="C3" s="33">
        <v>0</v>
      </c>
      <c r="D3" s="22">
        <v>0</v>
      </c>
      <c r="E3" s="22">
        <v>0</v>
      </c>
      <c r="F3" s="22">
        <v>0</v>
      </c>
      <c r="G3" s="22">
        <v>0</v>
      </c>
      <c r="H3" s="44">
        <v>0</v>
      </c>
      <c r="I3" s="22">
        <v>0</v>
      </c>
      <c r="J3" s="22">
        <v>0</v>
      </c>
      <c r="K3" s="22">
        <v>0</v>
      </c>
      <c r="L3" s="50">
        <v>0</v>
      </c>
    </row>
    <row r="4" spans="1:12" x14ac:dyDescent="0.25">
      <c r="A4" s="16">
        <v>2</v>
      </c>
      <c r="B4" s="39" t="s">
        <v>1</v>
      </c>
      <c r="C4" s="34">
        <f>10204000-1210000</f>
        <v>8994000</v>
      </c>
      <c r="D4" s="24">
        <f>10700000-1210000</f>
        <v>9490000</v>
      </c>
      <c r="E4" s="24">
        <f>10800000-2420000</f>
        <v>8380000</v>
      </c>
      <c r="F4" s="24">
        <f>10900000-4840000</f>
        <v>6060000</v>
      </c>
      <c r="G4" s="24">
        <f>11000000-6050000</f>
        <v>4950000</v>
      </c>
      <c r="H4" s="45">
        <f>11100000-3630000</f>
        <v>7470000</v>
      </c>
      <c r="I4" s="24">
        <f>11200000-3630000</f>
        <v>7570000</v>
      </c>
      <c r="J4" s="24">
        <f>11300000-3630000</f>
        <v>7670000</v>
      </c>
      <c r="K4" s="24">
        <f>11400000-3630000</f>
        <v>7770000</v>
      </c>
      <c r="L4" s="25">
        <f>11500000-3630000</f>
        <v>7870000</v>
      </c>
    </row>
    <row r="5" spans="1:12" x14ac:dyDescent="0.25">
      <c r="A5" s="16">
        <v>3</v>
      </c>
      <c r="B5" s="39" t="s">
        <v>2</v>
      </c>
      <c r="C5" s="34">
        <v>0</v>
      </c>
      <c r="D5" s="24">
        <v>0</v>
      </c>
      <c r="E5" s="24">
        <v>0</v>
      </c>
      <c r="F5" s="24">
        <v>0</v>
      </c>
      <c r="G5" s="24">
        <v>0</v>
      </c>
      <c r="H5" s="45">
        <v>0</v>
      </c>
      <c r="I5" s="45">
        <v>0</v>
      </c>
      <c r="J5" s="45">
        <v>0</v>
      </c>
      <c r="K5" s="45">
        <v>0</v>
      </c>
      <c r="L5" s="25">
        <v>0</v>
      </c>
    </row>
    <row r="6" spans="1:12" x14ac:dyDescent="0.25">
      <c r="A6" s="16">
        <v>4</v>
      </c>
      <c r="B6" s="39" t="s">
        <v>3</v>
      </c>
      <c r="C6" s="34">
        <v>16432000</v>
      </c>
      <c r="D6" s="24">
        <v>6143000</v>
      </c>
      <c r="E6" s="24">
        <v>1000000</v>
      </c>
      <c r="F6" s="24">
        <v>0</v>
      </c>
      <c r="G6" s="24">
        <v>0</v>
      </c>
      <c r="H6" s="45">
        <v>0</v>
      </c>
      <c r="I6" s="45">
        <v>0</v>
      </c>
      <c r="J6" s="45">
        <v>0</v>
      </c>
      <c r="K6" s="45">
        <v>0</v>
      </c>
      <c r="L6" s="25">
        <v>0</v>
      </c>
    </row>
    <row r="7" spans="1:12" ht="15.75" thickBot="1" x14ac:dyDescent="0.3">
      <c r="A7" s="17"/>
      <c r="B7" s="40"/>
      <c r="C7" s="35"/>
      <c r="D7" s="26"/>
      <c r="E7" s="26"/>
      <c r="F7" s="26"/>
      <c r="G7" s="26"/>
      <c r="H7" s="46"/>
      <c r="I7" s="26"/>
      <c r="J7" s="26"/>
      <c r="K7" s="26"/>
      <c r="L7" s="27"/>
    </row>
    <row r="8" spans="1:12" ht="15.75" thickBot="1" x14ac:dyDescent="0.3">
      <c r="A8" s="18"/>
      <c r="B8" s="41" t="s">
        <v>13</v>
      </c>
      <c r="C8" s="36">
        <f t="shared" ref="C8:L8" si="0">SUM(C3:C6)</f>
        <v>25426000</v>
      </c>
      <c r="D8" s="28">
        <f t="shared" si="0"/>
        <v>15633000</v>
      </c>
      <c r="E8" s="28">
        <f t="shared" si="0"/>
        <v>9380000</v>
      </c>
      <c r="F8" s="28">
        <f t="shared" si="0"/>
        <v>6060000</v>
      </c>
      <c r="G8" s="28">
        <f t="shared" si="0"/>
        <v>4950000</v>
      </c>
      <c r="H8" s="47">
        <f t="shared" ref="H8:K8" si="1">SUM(H3:H6)</f>
        <v>7470000</v>
      </c>
      <c r="I8" s="47">
        <f t="shared" si="1"/>
        <v>7570000</v>
      </c>
      <c r="J8" s="47">
        <f t="shared" si="1"/>
        <v>7670000</v>
      </c>
      <c r="K8" s="47">
        <f t="shared" si="1"/>
        <v>7770000</v>
      </c>
      <c r="L8" s="29">
        <f t="shared" si="0"/>
        <v>7870000</v>
      </c>
    </row>
    <row r="9" spans="1:12" x14ac:dyDescent="0.25">
      <c r="A9" s="19"/>
      <c r="B9" s="38"/>
      <c r="C9" s="33"/>
      <c r="D9" s="22"/>
      <c r="E9" s="22"/>
      <c r="F9" s="22"/>
      <c r="G9" s="22"/>
      <c r="H9" s="44"/>
      <c r="I9" s="22"/>
      <c r="J9" s="22"/>
      <c r="K9" s="22"/>
      <c r="L9" s="23"/>
    </row>
    <row r="10" spans="1:12" x14ac:dyDescent="0.25">
      <c r="A10" s="20" t="s">
        <v>4</v>
      </c>
      <c r="B10" s="39" t="s">
        <v>5</v>
      </c>
      <c r="C10" s="34">
        <v>4100000</v>
      </c>
      <c r="D10" s="24">
        <v>4100000</v>
      </c>
      <c r="E10" s="24">
        <v>4200000</v>
      </c>
      <c r="F10" s="24">
        <v>4200000</v>
      </c>
      <c r="G10" s="24">
        <v>4300000</v>
      </c>
      <c r="H10" s="45">
        <v>4300000</v>
      </c>
      <c r="I10" s="24">
        <v>4400000</v>
      </c>
      <c r="J10" s="24">
        <v>4400000</v>
      </c>
      <c r="K10" s="24">
        <v>4400000</v>
      </c>
      <c r="L10" s="25">
        <v>4400000</v>
      </c>
    </row>
    <row r="11" spans="1:12" x14ac:dyDescent="0.25">
      <c r="A11" s="20" t="s">
        <v>6</v>
      </c>
      <c r="B11" s="39" t="s">
        <v>7</v>
      </c>
      <c r="C11" s="34">
        <v>0</v>
      </c>
      <c r="D11" s="24">
        <v>0</v>
      </c>
      <c r="E11" s="24">
        <v>0</v>
      </c>
      <c r="F11" s="24">
        <v>0</v>
      </c>
      <c r="G11" s="24">
        <v>0</v>
      </c>
      <c r="H11" s="45">
        <v>0</v>
      </c>
      <c r="I11" s="45">
        <v>0</v>
      </c>
      <c r="J11" s="45">
        <v>0</v>
      </c>
      <c r="K11" s="45">
        <v>0</v>
      </c>
      <c r="L11" s="25">
        <v>0</v>
      </c>
    </row>
    <row r="12" spans="1:12" x14ac:dyDescent="0.25">
      <c r="A12" s="20" t="s">
        <v>8</v>
      </c>
      <c r="B12" s="39" t="s">
        <v>9</v>
      </c>
      <c r="C12" s="34">
        <v>31950000</v>
      </c>
      <c r="D12" s="24">
        <v>10000000</v>
      </c>
      <c r="E12" s="24">
        <v>2000000</v>
      </c>
      <c r="F12" s="24">
        <v>2000000</v>
      </c>
      <c r="G12" s="24">
        <v>2000000</v>
      </c>
      <c r="H12" s="45">
        <v>2000000</v>
      </c>
      <c r="I12" s="45">
        <v>2000000</v>
      </c>
      <c r="J12" s="45">
        <v>2000000</v>
      </c>
      <c r="K12" s="45">
        <v>2000000</v>
      </c>
      <c r="L12" s="25">
        <v>2000000</v>
      </c>
    </row>
    <row r="13" spans="1:12" x14ac:dyDescent="0.25">
      <c r="A13" s="20"/>
      <c r="B13" s="39"/>
      <c r="C13" s="34"/>
      <c r="D13" s="24"/>
      <c r="E13" s="24"/>
      <c r="F13" s="24"/>
      <c r="G13" s="24"/>
      <c r="H13" s="45"/>
      <c r="I13" s="24"/>
      <c r="J13" s="24"/>
      <c r="K13" s="24"/>
      <c r="L13" s="25"/>
    </row>
    <row r="14" spans="1:12" ht="15.75" thickBot="1" x14ac:dyDescent="0.3">
      <c r="A14" s="21" t="s">
        <v>10</v>
      </c>
      <c r="B14" s="40" t="s">
        <v>11</v>
      </c>
      <c r="C14" s="35">
        <v>0</v>
      </c>
      <c r="D14" s="26">
        <v>0</v>
      </c>
      <c r="E14" s="26">
        <v>0</v>
      </c>
      <c r="F14" s="26">
        <v>0</v>
      </c>
      <c r="G14" s="26">
        <v>0</v>
      </c>
      <c r="H14" s="46">
        <v>0</v>
      </c>
      <c r="I14" s="46">
        <v>0</v>
      </c>
      <c r="J14" s="46">
        <v>0</v>
      </c>
      <c r="K14" s="46">
        <v>0</v>
      </c>
      <c r="L14" s="27">
        <v>0</v>
      </c>
    </row>
    <row r="15" spans="1:12" ht="15.75" thickBot="1" x14ac:dyDescent="0.3">
      <c r="A15" s="18"/>
      <c r="B15" s="41" t="s">
        <v>14</v>
      </c>
      <c r="C15" s="36">
        <f t="shared" ref="C15:L15" si="2">SUM(C10:C14)</f>
        <v>36050000</v>
      </c>
      <c r="D15" s="28">
        <f t="shared" si="2"/>
        <v>14100000</v>
      </c>
      <c r="E15" s="28">
        <f t="shared" si="2"/>
        <v>6200000</v>
      </c>
      <c r="F15" s="28">
        <f t="shared" si="2"/>
        <v>6200000</v>
      </c>
      <c r="G15" s="28">
        <f t="shared" si="2"/>
        <v>6300000</v>
      </c>
      <c r="H15" s="47">
        <f t="shared" si="2"/>
        <v>6300000</v>
      </c>
      <c r="I15" s="47">
        <f t="shared" ref="I15" si="3">SUM(I10:I14)</f>
        <v>6400000</v>
      </c>
      <c r="J15" s="47">
        <f t="shared" ref="J15" si="4">SUM(J10:J14)</f>
        <v>6400000</v>
      </c>
      <c r="K15" s="47">
        <f t="shared" ref="K15" si="5">SUM(K10:K14)</f>
        <v>6400000</v>
      </c>
      <c r="L15" s="29">
        <f t="shared" si="2"/>
        <v>6400000</v>
      </c>
    </row>
    <row r="16" spans="1:12" x14ac:dyDescent="0.25">
      <c r="A16" s="19"/>
      <c r="B16" s="38"/>
      <c r="C16" s="33"/>
      <c r="D16" s="22"/>
      <c r="E16" s="22"/>
      <c r="F16" s="22"/>
      <c r="G16" s="22"/>
      <c r="H16" s="44"/>
      <c r="I16" s="22"/>
      <c r="J16" s="22"/>
      <c r="K16" s="22"/>
      <c r="L16" s="23"/>
    </row>
    <row r="17" spans="1:12" x14ac:dyDescent="0.25">
      <c r="A17" s="20" t="s">
        <v>12</v>
      </c>
      <c r="B17" s="39" t="s">
        <v>17</v>
      </c>
      <c r="C17" s="34">
        <f t="shared" ref="C17:L17" si="6">C8-C15</f>
        <v>-10624000</v>
      </c>
      <c r="D17" s="24">
        <f t="shared" si="6"/>
        <v>1533000</v>
      </c>
      <c r="E17" s="24">
        <f t="shared" si="6"/>
        <v>3180000</v>
      </c>
      <c r="F17" s="24">
        <f t="shared" si="6"/>
        <v>-140000</v>
      </c>
      <c r="G17" s="24">
        <f t="shared" si="6"/>
        <v>-1350000</v>
      </c>
      <c r="H17" s="45">
        <f t="shared" ref="H17:K17" si="7">H8-H15</f>
        <v>1170000</v>
      </c>
      <c r="I17" s="45">
        <f t="shared" si="7"/>
        <v>1170000</v>
      </c>
      <c r="J17" s="45">
        <f t="shared" si="7"/>
        <v>1270000</v>
      </c>
      <c r="K17" s="45">
        <f t="shared" si="7"/>
        <v>1370000</v>
      </c>
      <c r="L17" s="25">
        <f t="shared" si="6"/>
        <v>1470000</v>
      </c>
    </row>
    <row r="18" spans="1:12" x14ac:dyDescent="0.25">
      <c r="A18" s="20" t="s">
        <v>15</v>
      </c>
      <c r="B18" s="40" t="s">
        <v>26</v>
      </c>
      <c r="C18" s="35">
        <v>20000000</v>
      </c>
      <c r="D18" s="26">
        <v>0</v>
      </c>
      <c r="E18" s="26">
        <v>0</v>
      </c>
      <c r="F18" s="26">
        <v>0</v>
      </c>
      <c r="G18" s="26">
        <v>0</v>
      </c>
      <c r="H18" s="46">
        <v>0</v>
      </c>
      <c r="I18" s="46">
        <v>0</v>
      </c>
      <c r="J18" s="46">
        <v>0</v>
      </c>
      <c r="K18" s="46">
        <v>0</v>
      </c>
      <c r="L18" s="27">
        <v>0</v>
      </c>
    </row>
    <row r="19" spans="1:12" ht="15.75" thickBot="1" x14ac:dyDescent="0.3">
      <c r="A19" s="49" t="s">
        <v>27</v>
      </c>
      <c r="B19" s="42" t="s">
        <v>16</v>
      </c>
      <c r="C19" s="37">
        <v>0</v>
      </c>
      <c r="D19" s="30">
        <v>0</v>
      </c>
      <c r="E19" s="30">
        <v>0</v>
      </c>
      <c r="F19" s="30">
        <v>0</v>
      </c>
      <c r="G19" s="30">
        <v>0</v>
      </c>
      <c r="H19" s="48">
        <v>0</v>
      </c>
      <c r="I19" s="48">
        <v>0</v>
      </c>
      <c r="J19" s="48">
        <v>0</v>
      </c>
      <c r="K19" s="48">
        <v>0</v>
      </c>
      <c r="L19" s="31">
        <v>0</v>
      </c>
    </row>
    <row r="20" spans="1:12" x14ac:dyDescent="0.25">
      <c r="C20" s="1"/>
    </row>
    <row r="21" spans="1:12" x14ac:dyDescent="0.25">
      <c r="A21" s="8"/>
      <c r="B21" s="8" t="s">
        <v>48</v>
      </c>
      <c r="C21" s="9"/>
      <c r="D21" s="9"/>
    </row>
    <row r="22" spans="1:12" x14ac:dyDescent="0.25">
      <c r="A22" s="8"/>
      <c r="B22" s="8" t="s">
        <v>28</v>
      </c>
      <c r="C22" s="9"/>
      <c r="D22" s="9"/>
      <c r="F22" t="s">
        <v>46</v>
      </c>
      <c r="G22" s="73">
        <v>44270</v>
      </c>
    </row>
    <row r="23" spans="1:12" ht="15.75" thickBot="1" x14ac:dyDescent="0.3">
      <c r="A23" s="8"/>
      <c r="B23" s="8"/>
      <c r="C23" s="9"/>
      <c r="D23" s="9"/>
      <c r="F23" t="s">
        <v>47</v>
      </c>
    </row>
    <row r="24" spans="1:12" ht="26.25" thickBot="1" x14ac:dyDescent="0.3">
      <c r="A24" s="8"/>
      <c r="B24" s="72" t="s">
        <v>44</v>
      </c>
      <c r="C24" s="71" t="s">
        <v>43</v>
      </c>
      <c r="D24" s="69" t="s">
        <v>31</v>
      </c>
    </row>
    <row r="25" spans="1:12" x14ac:dyDescent="0.25">
      <c r="B25" s="57" t="s">
        <v>29</v>
      </c>
      <c r="C25" s="58">
        <v>1000000</v>
      </c>
      <c r="D25" s="59" t="s">
        <v>35</v>
      </c>
    </row>
    <row r="26" spans="1:12" x14ac:dyDescent="0.25">
      <c r="B26" s="54"/>
      <c r="C26" s="52">
        <v>3000000</v>
      </c>
      <c r="D26" s="55" t="s">
        <v>32</v>
      </c>
    </row>
    <row r="27" spans="1:12" x14ac:dyDescent="0.25">
      <c r="B27" s="54"/>
      <c r="C27" s="52">
        <v>3000000</v>
      </c>
      <c r="D27" s="55" t="s">
        <v>33</v>
      </c>
    </row>
    <row r="28" spans="1:12" ht="15.75" thickBot="1" x14ac:dyDescent="0.3">
      <c r="B28" s="60"/>
      <c r="C28" s="61">
        <v>1000000</v>
      </c>
      <c r="D28" s="62" t="s">
        <v>34</v>
      </c>
    </row>
    <row r="29" spans="1:12" ht="15.75" thickBot="1" x14ac:dyDescent="0.3">
      <c r="B29" s="65"/>
      <c r="C29" s="70">
        <f>SUM(C25:C28)</f>
        <v>8000000</v>
      </c>
      <c r="D29" s="66"/>
    </row>
    <row r="30" spans="1:12" x14ac:dyDescent="0.25">
      <c r="B30" s="63"/>
      <c r="C30" s="58"/>
      <c r="D30" s="64"/>
    </row>
    <row r="31" spans="1:12" x14ac:dyDescent="0.25">
      <c r="B31" s="53" t="s">
        <v>30</v>
      </c>
      <c r="C31" s="52">
        <v>1000000</v>
      </c>
      <c r="D31" s="56" t="s">
        <v>36</v>
      </c>
    </row>
    <row r="32" spans="1:12" x14ac:dyDescent="0.25">
      <c r="B32" s="54"/>
      <c r="C32" s="52">
        <v>1000000</v>
      </c>
      <c r="D32" s="56" t="s">
        <v>37</v>
      </c>
    </row>
    <row r="33" spans="2:4" x14ac:dyDescent="0.25">
      <c r="B33" s="54"/>
      <c r="C33" s="52">
        <v>1000000</v>
      </c>
      <c r="D33" s="56" t="s">
        <v>38</v>
      </c>
    </row>
    <row r="34" spans="2:4" x14ac:dyDescent="0.25">
      <c r="B34" s="54"/>
      <c r="C34" s="52">
        <v>1000000</v>
      </c>
      <c r="D34" s="56" t="s">
        <v>32</v>
      </c>
    </row>
    <row r="35" spans="2:4" x14ac:dyDescent="0.25">
      <c r="B35" s="54"/>
      <c r="C35" s="52">
        <v>2000000</v>
      </c>
      <c r="D35" s="56" t="s">
        <v>33</v>
      </c>
    </row>
    <row r="36" spans="2:4" x14ac:dyDescent="0.25">
      <c r="B36" s="54"/>
      <c r="C36" s="52">
        <v>2000000</v>
      </c>
      <c r="D36" s="56" t="s">
        <v>34</v>
      </c>
    </row>
    <row r="37" spans="2:4" x14ac:dyDescent="0.25">
      <c r="B37" s="54"/>
      <c r="C37" s="52">
        <v>3000000</v>
      </c>
      <c r="D37" s="56" t="s">
        <v>39</v>
      </c>
    </row>
    <row r="38" spans="2:4" x14ac:dyDescent="0.25">
      <c r="B38" s="54"/>
      <c r="C38" s="52">
        <v>3000000</v>
      </c>
      <c r="D38" s="56" t="s">
        <v>40</v>
      </c>
    </row>
    <row r="39" spans="2:4" x14ac:dyDescent="0.25">
      <c r="B39" s="54"/>
      <c r="C39" s="52">
        <v>3000000</v>
      </c>
      <c r="D39" s="56" t="s">
        <v>41</v>
      </c>
    </row>
    <row r="40" spans="2:4" ht="15.75" thickBot="1" x14ac:dyDescent="0.3">
      <c r="B40" s="60"/>
      <c r="C40" s="61">
        <v>3000000</v>
      </c>
      <c r="D40" s="67" t="s">
        <v>42</v>
      </c>
    </row>
    <row r="41" spans="2:4" ht="15.75" thickBot="1" x14ac:dyDescent="0.3">
      <c r="B41" s="65"/>
      <c r="C41" s="70">
        <f>SUM(C31:C40)</f>
        <v>20000000</v>
      </c>
      <c r="D41" s="68"/>
    </row>
    <row r="42" spans="2:4" x14ac:dyDescent="0.25">
      <c r="C42" s="51"/>
    </row>
    <row r="43" spans="2:4" x14ac:dyDescent="0.25">
      <c r="C43" s="51"/>
    </row>
    <row r="44" spans="2:4" x14ac:dyDescent="0.25">
      <c r="C44" s="51"/>
    </row>
    <row r="45" spans="2:4" x14ac:dyDescent="0.25">
      <c r="C45" s="51"/>
    </row>
    <row r="46" spans="2:4" x14ac:dyDescent="0.25">
      <c r="C46" s="51"/>
    </row>
    <row r="47" spans="2:4" x14ac:dyDescent="0.25">
      <c r="C47" s="51"/>
    </row>
    <row r="48" spans="2:4" x14ac:dyDescent="0.25">
      <c r="C48" s="51"/>
    </row>
    <row r="49" spans="3:3" x14ac:dyDescent="0.25">
      <c r="C49" s="51"/>
    </row>
    <row r="50" spans="3:3" x14ac:dyDescent="0.25">
      <c r="C50" s="51"/>
    </row>
    <row r="51" spans="3:3" x14ac:dyDescent="0.25">
      <c r="C51" s="51"/>
    </row>
    <row r="52" spans="3:3" x14ac:dyDescent="0.25">
      <c r="C52" s="51"/>
    </row>
    <row r="53" spans="3:3" x14ac:dyDescent="0.25">
      <c r="C53" s="51"/>
    </row>
    <row r="54" spans="3:3" x14ac:dyDescent="0.25">
      <c r="C54" s="51"/>
    </row>
    <row r="55" spans="3:3" x14ac:dyDescent="0.25">
      <c r="C55" s="51"/>
    </row>
    <row r="56" spans="3:3" x14ac:dyDescent="0.25">
      <c r="C56" s="51"/>
    </row>
    <row r="57" spans="3:3" x14ac:dyDescent="0.25">
      <c r="C57" s="51"/>
    </row>
    <row r="58" spans="3:3" x14ac:dyDescent="0.25">
      <c r="C58" s="51"/>
    </row>
    <row r="59" spans="3:3" x14ac:dyDescent="0.25">
      <c r="C59" s="51"/>
    </row>
    <row r="60" spans="3:3" x14ac:dyDescent="0.25">
      <c r="C60" s="51"/>
    </row>
    <row r="61" spans="3:3" x14ac:dyDescent="0.25">
      <c r="C61" s="51"/>
    </row>
    <row r="62" spans="3:3" x14ac:dyDescent="0.25">
      <c r="C62" s="51"/>
    </row>
    <row r="63" spans="3:3" x14ac:dyDescent="0.25">
      <c r="C63" s="51"/>
    </row>
    <row r="64" spans="3:3" x14ac:dyDescent="0.25">
      <c r="C64" s="51"/>
    </row>
    <row r="65" spans="3:3" x14ac:dyDescent="0.25">
      <c r="C65" s="51"/>
    </row>
    <row r="66" spans="3:3" x14ac:dyDescent="0.25">
      <c r="C66" s="51"/>
    </row>
    <row r="67" spans="3:3" x14ac:dyDescent="0.25">
      <c r="C67" s="51"/>
    </row>
    <row r="68" spans="3:3" x14ac:dyDescent="0.25">
      <c r="C68" s="51"/>
    </row>
    <row r="69" spans="3:3" x14ac:dyDescent="0.25">
      <c r="C69" s="51"/>
    </row>
    <row r="70" spans="3:3" x14ac:dyDescent="0.25">
      <c r="C70" s="51"/>
    </row>
    <row r="71" spans="3:3" x14ac:dyDescent="0.25">
      <c r="C71" s="51"/>
    </row>
    <row r="72" spans="3:3" x14ac:dyDescent="0.25">
      <c r="C72" s="51"/>
    </row>
    <row r="73" spans="3:3" x14ac:dyDescent="0.25">
      <c r="C73" s="51"/>
    </row>
    <row r="74" spans="3:3" x14ac:dyDescent="0.25">
      <c r="C74" s="51"/>
    </row>
    <row r="75" spans="3:3" x14ac:dyDescent="0.25">
      <c r="C75" s="51"/>
    </row>
    <row r="76" spans="3:3" x14ac:dyDescent="0.25">
      <c r="C76" s="51"/>
    </row>
    <row r="77" spans="3:3" x14ac:dyDescent="0.25">
      <c r="C77" s="51"/>
    </row>
    <row r="78" spans="3:3" x14ac:dyDescent="0.25">
      <c r="C78" s="51"/>
    </row>
    <row r="79" spans="3:3" x14ac:dyDescent="0.25">
      <c r="C79" s="51"/>
    </row>
    <row r="80" spans="3:3" x14ac:dyDescent="0.25">
      <c r="C80" s="51"/>
    </row>
    <row r="81" spans="3:3" x14ac:dyDescent="0.25">
      <c r="C81" s="51"/>
    </row>
    <row r="82" spans="3:3" x14ac:dyDescent="0.25">
      <c r="C82" s="51"/>
    </row>
    <row r="83" spans="3:3" x14ac:dyDescent="0.25">
      <c r="C83" s="51"/>
    </row>
    <row r="84" spans="3:3" x14ac:dyDescent="0.25">
      <c r="C84" s="51"/>
    </row>
    <row r="85" spans="3:3" x14ac:dyDescent="0.25">
      <c r="C85" s="51"/>
    </row>
    <row r="86" spans="3:3" x14ac:dyDescent="0.25">
      <c r="C86" s="51"/>
    </row>
    <row r="87" spans="3:3" x14ac:dyDescent="0.25">
      <c r="C87" s="51"/>
    </row>
    <row r="88" spans="3:3" x14ac:dyDescent="0.25">
      <c r="C88" s="51"/>
    </row>
    <row r="89" spans="3:3" x14ac:dyDescent="0.25">
      <c r="C89" s="51"/>
    </row>
    <row r="90" spans="3:3" x14ac:dyDescent="0.25">
      <c r="C90" s="51"/>
    </row>
    <row r="91" spans="3:3" x14ac:dyDescent="0.25">
      <c r="C91" s="51"/>
    </row>
    <row r="92" spans="3:3" x14ac:dyDescent="0.25">
      <c r="C92" s="51"/>
    </row>
    <row r="93" spans="3:3" x14ac:dyDescent="0.25">
      <c r="C93" s="51"/>
    </row>
    <row r="94" spans="3:3" x14ac:dyDescent="0.25">
      <c r="C94" s="51"/>
    </row>
    <row r="95" spans="3:3" x14ac:dyDescent="0.25">
      <c r="C95" s="51"/>
    </row>
    <row r="96" spans="3:3" x14ac:dyDescent="0.25">
      <c r="C96" s="51"/>
    </row>
    <row r="97" spans="3:3" x14ac:dyDescent="0.25">
      <c r="C97" s="51"/>
    </row>
    <row r="98" spans="3:3" x14ac:dyDescent="0.25">
      <c r="C98" s="51"/>
    </row>
    <row r="99" spans="3:3" x14ac:dyDescent="0.25">
      <c r="C99" s="51"/>
    </row>
    <row r="100" spans="3:3" x14ac:dyDescent="0.25">
      <c r="C100" s="51"/>
    </row>
    <row r="101" spans="3:3" x14ac:dyDescent="0.25">
      <c r="C101" s="51"/>
    </row>
    <row r="102" spans="3:3" x14ac:dyDescent="0.25">
      <c r="C102" s="51"/>
    </row>
    <row r="103" spans="3:3" x14ac:dyDescent="0.25">
      <c r="C103" s="51"/>
    </row>
    <row r="104" spans="3:3" x14ac:dyDescent="0.25">
      <c r="C104" s="51"/>
    </row>
    <row r="105" spans="3:3" x14ac:dyDescent="0.25">
      <c r="C105" s="51"/>
    </row>
    <row r="106" spans="3:3" x14ac:dyDescent="0.25">
      <c r="C106" s="51"/>
    </row>
    <row r="107" spans="3:3" x14ac:dyDescent="0.25">
      <c r="C107" s="51"/>
    </row>
    <row r="108" spans="3:3" x14ac:dyDescent="0.25">
      <c r="C108" s="51"/>
    </row>
    <row r="109" spans="3:3" x14ac:dyDescent="0.25">
      <c r="C109" s="51"/>
    </row>
    <row r="110" spans="3:3" x14ac:dyDescent="0.25">
      <c r="C110" s="51"/>
    </row>
    <row r="111" spans="3:3" x14ac:dyDescent="0.25">
      <c r="C111" s="51"/>
    </row>
    <row r="112" spans="3:3" x14ac:dyDescent="0.25">
      <c r="C112" s="51"/>
    </row>
    <row r="113" spans="3:3" x14ac:dyDescent="0.25">
      <c r="C113" s="51"/>
    </row>
    <row r="114" spans="3:3" x14ac:dyDescent="0.25">
      <c r="C114" s="51"/>
    </row>
    <row r="115" spans="3:3" x14ac:dyDescent="0.25">
      <c r="C115" s="51"/>
    </row>
    <row r="116" spans="3:3" x14ac:dyDescent="0.25">
      <c r="C116" s="51"/>
    </row>
    <row r="117" spans="3:3" x14ac:dyDescent="0.25">
      <c r="C117" s="51"/>
    </row>
    <row r="118" spans="3:3" x14ac:dyDescent="0.25">
      <c r="C118" s="51"/>
    </row>
    <row r="119" spans="3:3" x14ac:dyDescent="0.25">
      <c r="C119" s="51"/>
    </row>
    <row r="120" spans="3:3" x14ac:dyDescent="0.25">
      <c r="C120" s="51"/>
    </row>
    <row r="121" spans="3:3" x14ac:dyDescent="0.25">
      <c r="C121" s="51"/>
    </row>
    <row r="122" spans="3:3" x14ac:dyDescent="0.25">
      <c r="C122" s="51"/>
    </row>
    <row r="123" spans="3:3" x14ac:dyDescent="0.25">
      <c r="C123" s="51"/>
    </row>
    <row r="124" spans="3:3" x14ac:dyDescent="0.25">
      <c r="C124" s="51"/>
    </row>
    <row r="125" spans="3:3" x14ac:dyDescent="0.25">
      <c r="C125" s="51"/>
    </row>
    <row r="126" spans="3:3" x14ac:dyDescent="0.25">
      <c r="C126" s="51"/>
    </row>
    <row r="127" spans="3:3" x14ac:dyDescent="0.25">
      <c r="C127" s="51"/>
    </row>
    <row r="128" spans="3:3" x14ac:dyDescent="0.25">
      <c r="C128" s="51"/>
    </row>
    <row r="129" spans="3:3" x14ac:dyDescent="0.25">
      <c r="C129" s="51"/>
    </row>
    <row r="130" spans="3:3" x14ac:dyDescent="0.25">
      <c r="C130" s="51"/>
    </row>
    <row r="131" spans="3:3" x14ac:dyDescent="0.25">
      <c r="C131" s="51"/>
    </row>
    <row r="132" spans="3:3" x14ac:dyDescent="0.25">
      <c r="C132" s="51"/>
    </row>
    <row r="133" spans="3:3" x14ac:dyDescent="0.25">
      <c r="C133" s="51"/>
    </row>
    <row r="134" spans="3:3" x14ac:dyDescent="0.25">
      <c r="C134" s="51"/>
    </row>
    <row r="135" spans="3:3" x14ac:dyDescent="0.25">
      <c r="C135" s="51"/>
    </row>
    <row r="136" spans="3:3" x14ac:dyDescent="0.25">
      <c r="C136" s="51"/>
    </row>
    <row r="137" spans="3:3" x14ac:dyDescent="0.25">
      <c r="C137" s="51"/>
    </row>
    <row r="138" spans="3:3" x14ac:dyDescent="0.25">
      <c r="C138" s="51"/>
    </row>
    <row r="139" spans="3:3" x14ac:dyDescent="0.25">
      <c r="C139" s="51"/>
    </row>
    <row r="140" spans="3:3" x14ac:dyDescent="0.25">
      <c r="C140" s="51"/>
    </row>
    <row r="141" spans="3:3" x14ac:dyDescent="0.25">
      <c r="C141" s="51"/>
    </row>
    <row r="142" spans="3:3" x14ac:dyDescent="0.25">
      <c r="C142" s="51"/>
    </row>
    <row r="143" spans="3:3" x14ac:dyDescent="0.25">
      <c r="C143" s="51"/>
    </row>
    <row r="144" spans="3:3" x14ac:dyDescent="0.25">
      <c r="C144" s="51"/>
    </row>
    <row r="145" spans="3:3" x14ac:dyDescent="0.25">
      <c r="C145" s="51"/>
    </row>
    <row r="146" spans="3:3" x14ac:dyDescent="0.25">
      <c r="C146" s="51"/>
    </row>
    <row r="147" spans="3:3" x14ac:dyDescent="0.25">
      <c r="C147" s="51"/>
    </row>
    <row r="148" spans="3:3" x14ac:dyDescent="0.25">
      <c r="C148" s="51"/>
    </row>
    <row r="149" spans="3:3" x14ac:dyDescent="0.25">
      <c r="C149" s="51"/>
    </row>
    <row r="150" spans="3:3" x14ac:dyDescent="0.25">
      <c r="C150" s="51"/>
    </row>
    <row r="151" spans="3:3" x14ac:dyDescent="0.25">
      <c r="C151" s="51"/>
    </row>
    <row r="152" spans="3:3" x14ac:dyDescent="0.25">
      <c r="C152" s="51"/>
    </row>
    <row r="153" spans="3:3" x14ac:dyDescent="0.25">
      <c r="C153" s="51"/>
    </row>
  </sheetData>
  <mergeCells count="1">
    <mergeCell ref="A1:L1"/>
  </mergeCells>
  <phoneticPr fontId="8" type="noConversion"/>
  <pageMargins left="0.7" right="0.7" top="0.78740157499999996" bottom="0.78740157499999996" header="0.3" footer="0.3"/>
  <pageSetup paperSize="9" scale="71" fitToHeight="0" orientation="landscape" r:id="rId1"/>
  <headerFooter>
    <oddHeader xml:space="preserve">&amp;CDobrovolný svazek obcí Křivina
Mírové náměstí 90
517 21  Týniště nad Orlicí&amp;R&amp;"-,Tučné"&amp;14Schváleno valnou hromadou den: 11. 03. 2021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Ucetni</cp:lastModifiedBy>
  <cp:lastPrinted>2021-03-12T15:41:07Z</cp:lastPrinted>
  <dcterms:created xsi:type="dcterms:W3CDTF">2013-10-13T21:05:13Z</dcterms:created>
  <dcterms:modified xsi:type="dcterms:W3CDTF">2021-03-12T15:41:45Z</dcterms:modified>
</cp:coreProperties>
</file>